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24226"/>
  <mc:AlternateContent xmlns:mc="http://schemas.openxmlformats.org/markup-compatibility/2006">
    <mc:Choice Requires="x15">
      <x15ac:absPath xmlns:x15ac="http://schemas.microsoft.com/office/spreadsheetml/2010/11/ac" url="C:\Users\kyudo\OneDrive\デスクトップ\R8\申し込み関連\3月顧問\"/>
    </mc:Choice>
  </mc:AlternateContent>
  <xr:revisionPtr revIDLastSave="0" documentId="13_ncr:1_{F9540A9F-A33A-4B2B-81DD-A93B324A5B1A}" xr6:coauthVersionLast="47" xr6:coauthVersionMax="47" xr10:uidLastSave="{00000000-0000-0000-0000-000000000000}"/>
  <bookViews>
    <workbookView xWindow="1776" yWindow="1776" windowWidth="14328" windowHeight="9960" tabRatio="949" firstSheet="2" activeTab="12" xr2:uid="{00000000-000D-0000-FFFF-FFFF00000000}"/>
  </bookViews>
  <sheets>
    <sheet name="顧問名簿" sheetId="53" r:id="rId1"/>
    <sheet name="顧名" sheetId="38" state="hidden" r:id="rId2"/>
    <sheet name="説明" sheetId="32" r:id="rId3"/>
    <sheet name="辞退届" sheetId="35" r:id="rId4"/>
    <sheet name="国女" sheetId="7" r:id="rId5"/>
    <sheet name="国男" sheetId="24" r:id="rId6"/>
    <sheet name="関女" sheetId="42" r:id="rId7"/>
    <sheet name="関男" sheetId="43" r:id="rId8"/>
    <sheet name="総1女" sheetId="11" r:id="rId9"/>
    <sheet name="総1男" sheetId="26" r:id="rId10"/>
    <sheet name="総2女" sheetId="13" r:id="rId11"/>
    <sheet name="総2男" sheetId="27" r:id="rId12"/>
    <sheet name="Web" sheetId="50" r:id="rId13"/>
    <sheet name="入力シート" sheetId="23" r:id="rId14"/>
    <sheet name="個女" sheetId="15" r:id="rId15"/>
    <sheet name="個男" sheetId="33" r:id="rId16"/>
    <sheet name="全１女" sheetId="19" r:id="rId17"/>
    <sheet name="全１男" sheetId="30" r:id="rId18"/>
    <sheet name="全２女" sheetId="46" r:id="rId19"/>
    <sheet name="全２男" sheetId="47" r:id="rId20"/>
    <sheet name="新女" sheetId="48" r:id="rId21"/>
    <sheet name="新男" sheetId="49" r:id="rId22"/>
    <sheet name="錬女 " sheetId="51" r:id="rId23"/>
    <sheet name="錬男" sheetId="52" r:id="rId24"/>
    <sheet name="地区女" sheetId="36" r:id="rId25"/>
    <sheet name="地区男" sheetId="37" r:id="rId26"/>
  </sheets>
  <externalReferences>
    <externalReference r:id="rId27"/>
  </externalReferences>
  <definedNames>
    <definedName name="_xlnm.Print_Area" localSheetId="6">関女!$B$2:$BR$54</definedName>
    <definedName name="_xlnm.Print_Area" localSheetId="7">関男!$B$2:$BR$54</definedName>
    <definedName name="_xlnm.Print_Area" localSheetId="14">個女!$B$2:$BR$67</definedName>
    <definedName name="_xlnm.Print_Area" localSheetId="15">個男!$B$2:$BR$67</definedName>
    <definedName name="_xlnm.Print_Area" localSheetId="1">顧名!$B$1:$M$27</definedName>
    <definedName name="_xlnm.Print_Area" localSheetId="4">国女!$B$2:$BR$57</definedName>
    <definedName name="_xlnm.Print_Area" localSheetId="5">国男!$B$2:$BR$57</definedName>
    <definedName name="_xlnm.Print_Area" localSheetId="3">辞退届!$A$2:$AB$26</definedName>
    <definedName name="_xlnm.Print_Area" localSheetId="20">新女!$B$2:$BR$65</definedName>
    <definedName name="_xlnm.Print_Area" localSheetId="21">新男!$B$2:$BR$66</definedName>
    <definedName name="_xlnm.Print_Area" localSheetId="2">説明!$A$1:$AK$32</definedName>
    <definedName name="_xlnm.Print_Area" localSheetId="16">全１女!$B$2:$BR$67</definedName>
    <definedName name="_xlnm.Print_Area" localSheetId="17">全１男!$B$2:$BR$67</definedName>
    <definedName name="_xlnm.Print_Area" localSheetId="18">全２女!$B$2:$BR$65</definedName>
    <definedName name="_xlnm.Print_Area" localSheetId="19">全２男!$B$2:$BR$66</definedName>
    <definedName name="_xlnm.Print_Area" localSheetId="8">総1女!$B$2:$BR$54</definedName>
    <definedName name="_xlnm.Print_Area" localSheetId="9">総1男!$B$2:$BR$54</definedName>
    <definedName name="_xlnm.Print_Area" localSheetId="10">総2女!$B$2:$BR$54</definedName>
    <definedName name="_xlnm.Print_Area" localSheetId="11">総2男!$B$2:$BR$54</definedName>
    <definedName name="_xlnm.Print_Area" localSheetId="24">地区女!$B$2:$BR$190</definedName>
    <definedName name="_xlnm.Print_Area" localSheetId="25">地区男!$B$2:$BR$190</definedName>
    <definedName name="_xlnm.Print_Area" localSheetId="13">入力シート!$A$1:$AT$72</definedName>
    <definedName name="_xlnm.Print_Area" localSheetId="22">'錬女 '!$B$2:$BR$190</definedName>
    <definedName name="_xlnm.Print_Area" localSheetId="23">錬男!$B$2:$BR$190</definedName>
    <definedName name="旧リスト" localSheetId="0">[1]入力シート!$AG$12:$AG$112</definedName>
    <definedName name="旧リスト">入力シート!$AG$12:$AG$112</definedName>
    <definedName name="旧選手名簿" localSheetId="0">[1]入力シート!$AF$13:$AK$112</definedName>
    <definedName name="旧選手名簿">入力シート!$AF$13:$AK$112</definedName>
    <definedName name="新リスト" localSheetId="0">[1]入力シート!$AO$12:$AO$112</definedName>
    <definedName name="新リスト">入力シート!$AO$12:$AO$112</definedName>
    <definedName name="新選手名簿" localSheetId="0">[1]入力シート!$AN$13:$AS$112</definedName>
    <definedName name="新選手名簿">入力シート!$AN$13:$AS$112</definedName>
    <definedName name="入力" localSheetId="0">[1]入力シート!$A$1:$AD$100</definedName>
    <definedName name="入力">入力シート!$A$1:$AD$100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2" i="23" l="1"/>
  <c r="AM187" i="52"/>
  <c r="AM124" i="52"/>
  <c r="AM61" i="52"/>
  <c r="AM187" i="51"/>
  <c r="AM124" i="51"/>
  <c r="AM61" i="51"/>
  <c r="AM62" i="49"/>
  <c r="AM62" i="48"/>
  <c r="AM62" i="47"/>
  <c r="AM62" i="46"/>
  <c r="U134" i="52" l="1"/>
  <c r="U134" i="51"/>
  <c r="U71" i="52"/>
  <c r="U71" i="51"/>
  <c r="U8" i="52"/>
  <c r="U8" i="51"/>
  <c r="U8" i="49"/>
  <c r="U8" i="48"/>
  <c r="U8" i="47"/>
  <c r="U8" i="46"/>
  <c r="U9" i="30"/>
  <c r="BW52" i="51" l="1"/>
  <c r="W2" i="23"/>
  <c r="U2" i="23"/>
  <c r="T11" i="23" l="1"/>
  <c r="V11" i="23"/>
  <c r="T12" i="23"/>
  <c r="V12" i="23"/>
  <c r="T13" i="23"/>
  <c r="V13" i="23"/>
  <c r="T14" i="23"/>
  <c r="V14" i="23"/>
  <c r="T15" i="23"/>
  <c r="V15" i="23"/>
  <c r="T16" i="23"/>
  <c r="V16" i="23"/>
  <c r="T17" i="23"/>
  <c r="V17" i="23"/>
  <c r="T18" i="23"/>
  <c r="V18" i="23"/>
  <c r="T19" i="23"/>
  <c r="V19" i="23"/>
  <c r="T20" i="23"/>
  <c r="V20" i="23"/>
  <c r="T21" i="23"/>
  <c r="V21" i="23"/>
  <c r="T22" i="23"/>
  <c r="V22" i="23"/>
  <c r="T23" i="23"/>
  <c r="V23" i="23"/>
  <c r="T24" i="23"/>
  <c r="V24" i="23"/>
  <c r="T25" i="23"/>
  <c r="V25" i="23"/>
  <c r="T26" i="23"/>
  <c r="V26" i="23"/>
  <c r="T27" i="23"/>
  <c r="V27" i="23"/>
  <c r="T28" i="23"/>
  <c r="V28" i="23"/>
  <c r="T29" i="23"/>
  <c r="V29" i="23"/>
  <c r="T30" i="23"/>
  <c r="V30" i="23"/>
  <c r="T31" i="23"/>
  <c r="V31" i="23"/>
  <c r="T32" i="23"/>
  <c r="V32" i="23"/>
  <c r="T33" i="23"/>
  <c r="V33" i="23"/>
  <c r="T34" i="23"/>
  <c r="V34" i="23"/>
  <c r="T35" i="23"/>
  <c r="V35" i="23"/>
  <c r="T36" i="23"/>
  <c r="V36" i="23"/>
  <c r="T37" i="23"/>
  <c r="V37" i="23"/>
  <c r="T38" i="23"/>
  <c r="V38" i="23"/>
  <c r="T39" i="23"/>
  <c r="V39" i="23"/>
  <c r="T40" i="23"/>
  <c r="V40" i="23"/>
  <c r="A148" i="52"/>
  <c r="A151" i="52" s="1"/>
  <c r="A85" i="52"/>
  <c r="A88" i="52" s="1"/>
  <c r="Z66" i="52"/>
  <c r="A22" i="52"/>
  <c r="BQ1" i="52"/>
  <c r="U74" i="52" s="1"/>
  <c r="K1" i="52"/>
  <c r="G1" i="52"/>
  <c r="A148" i="51"/>
  <c r="A151" i="51" s="1"/>
  <c r="A85" i="51"/>
  <c r="A88" i="51" s="1"/>
  <c r="A22" i="51"/>
  <c r="BQ1" i="51"/>
  <c r="U74" i="51" s="1"/>
  <c r="K1" i="51"/>
  <c r="Z66" i="51" s="1"/>
  <c r="G1" i="51"/>
  <c r="K88" i="51" l="1"/>
  <c r="AO88" i="51" s="1"/>
  <c r="K88" i="52"/>
  <c r="U88" i="52" s="1"/>
  <c r="A154" i="52"/>
  <c r="K82" i="52"/>
  <c r="A25" i="52"/>
  <c r="U11" i="52"/>
  <c r="A91" i="52"/>
  <c r="Z129" i="52"/>
  <c r="K85" i="52"/>
  <c r="U137" i="52"/>
  <c r="Z3" i="52"/>
  <c r="A154" i="51"/>
  <c r="A25" i="51"/>
  <c r="A91" i="51"/>
  <c r="Z129" i="51"/>
  <c r="U137" i="51"/>
  <c r="Z3" i="51"/>
  <c r="U11" i="51"/>
  <c r="K85" i="51"/>
  <c r="U88" i="51" l="1"/>
  <c r="BM88" i="51"/>
  <c r="BH88" i="51"/>
  <c r="AO88" i="52"/>
  <c r="BH88" i="52"/>
  <c r="BM88" i="52"/>
  <c r="A28" i="52"/>
  <c r="BM82" i="52"/>
  <c r="BH82" i="52"/>
  <c r="AO82" i="52"/>
  <c r="U82" i="52"/>
  <c r="A94" i="52"/>
  <c r="K91" i="52"/>
  <c r="A157" i="52"/>
  <c r="BM85" i="52"/>
  <c r="BH85" i="52"/>
  <c r="AO85" i="52"/>
  <c r="U85" i="52"/>
  <c r="BM85" i="51"/>
  <c r="BH85" i="51"/>
  <c r="AO85" i="51"/>
  <c r="U85" i="51"/>
  <c r="A94" i="51"/>
  <c r="K91" i="51"/>
  <c r="A28" i="51"/>
  <c r="K154" i="51"/>
  <c r="A157" i="51"/>
  <c r="K94" i="52" l="1"/>
  <c r="A97" i="52"/>
  <c r="BM91" i="52"/>
  <c r="BH91" i="52"/>
  <c r="AO91" i="52"/>
  <c r="U91" i="52"/>
  <c r="A160" i="52"/>
  <c r="K157" i="52"/>
  <c r="A31" i="52"/>
  <c r="U154" i="51"/>
  <c r="BM154" i="51"/>
  <c r="BH154" i="51"/>
  <c r="AO154" i="51"/>
  <c r="A31" i="51"/>
  <c r="BM91" i="51"/>
  <c r="BH91" i="51"/>
  <c r="AO91" i="51"/>
  <c r="U91" i="51"/>
  <c r="A160" i="51"/>
  <c r="K94" i="51"/>
  <c r="A97" i="51"/>
  <c r="A34" i="52" l="1"/>
  <c r="BM157" i="52"/>
  <c r="BH157" i="52"/>
  <c r="AO157" i="52"/>
  <c r="U157" i="52"/>
  <c r="K160" i="52"/>
  <c r="A163" i="52"/>
  <c r="A100" i="52"/>
  <c r="K97" i="52"/>
  <c r="AO94" i="52"/>
  <c r="U94" i="52"/>
  <c r="BH94" i="52"/>
  <c r="BM94" i="52"/>
  <c r="A34" i="51"/>
  <c r="AO94" i="51"/>
  <c r="U94" i="51"/>
  <c r="BH94" i="51"/>
  <c r="BM94" i="51"/>
  <c r="A163" i="51"/>
  <c r="A100" i="51"/>
  <c r="K97" i="51"/>
  <c r="A103" i="52" l="1"/>
  <c r="A166" i="52"/>
  <c r="K163" i="52"/>
  <c r="U160" i="52"/>
  <c r="AO160" i="52"/>
  <c r="BM160" i="52"/>
  <c r="BH160" i="52"/>
  <c r="BM97" i="52"/>
  <c r="BH97" i="52"/>
  <c r="AO97" i="52"/>
  <c r="U97" i="52"/>
  <c r="A37" i="52"/>
  <c r="A166" i="51"/>
  <c r="BH97" i="51"/>
  <c r="BM97" i="51"/>
  <c r="AO97" i="51"/>
  <c r="U97" i="51"/>
  <c r="A103" i="51"/>
  <c r="A37" i="51"/>
  <c r="A40" i="52" l="1"/>
  <c r="BM163" i="52"/>
  <c r="BH163" i="52"/>
  <c r="AO163" i="52"/>
  <c r="U163" i="52"/>
  <c r="K166" i="52"/>
  <c r="A169" i="52"/>
  <c r="A106" i="52"/>
  <c r="A40" i="51"/>
  <c r="A106" i="51"/>
  <c r="K166" i="51"/>
  <c r="A169" i="51"/>
  <c r="A109" i="52" l="1"/>
  <c r="A172" i="52"/>
  <c r="K169" i="52"/>
  <c r="BH166" i="52"/>
  <c r="AO166" i="52"/>
  <c r="U166" i="52"/>
  <c r="BM166" i="52"/>
  <c r="A43" i="52"/>
  <c r="A172" i="51"/>
  <c r="K169" i="51"/>
  <c r="BH166" i="51"/>
  <c r="AO166" i="51"/>
  <c r="U166" i="51"/>
  <c r="BM166" i="51"/>
  <c r="A109" i="51"/>
  <c r="A43" i="51"/>
  <c r="A46" i="52" l="1"/>
  <c r="BM169" i="52"/>
  <c r="BH169" i="52"/>
  <c r="AO169" i="52"/>
  <c r="U169" i="52"/>
  <c r="A175" i="52"/>
  <c r="K172" i="52"/>
  <c r="A112" i="52"/>
  <c r="A46" i="51"/>
  <c r="A112" i="51"/>
  <c r="BM169" i="51"/>
  <c r="BH169" i="51"/>
  <c r="AO169" i="51"/>
  <c r="U169" i="51"/>
  <c r="A175" i="51"/>
  <c r="K172" i="51"/>
  <c r="A115" i="52" l="1"/>
  <c r="BM172" i="52"/>
  <c r="BH172" i="52"/>
  <c r="AO172" i="52"/>
  <c r="U172" i="52"/>
  <c r="A178" i="52"/>
  <c r="K175" i="52"/>
  <c r="A49" i="52"/>
  <c r="BM172" i="51"/>
  <c r="BH172" i="51"/>
  <c r="AO172" i="51"/>
  <c r="U172" i="51"/>
  <c r="K175" i="51"/>
  <c r="A178" i="51"/>
  <c r="A115" i="51"/>
  <c r="A49" i="51"/>
  <c r="K46" i="51"/>
  <c r="BM175" i="52" l="1"/>
  <c r="BH175" i="52"/>
  <c r="AO175" i="52"/>
  <c r="U175" i="52"/>
  <c r="K178" i="52"/>
  <c r="K49" i="52"/>
  <c r="A52" i="52"/>
  <c r="BM46" i="51"/>
  <c r="BH46" i="51"/>
  <c r="AO46" i="51"/>
  <c r="U46" i="51"/>
  <c r="A52" i="51"/>
  <c r="K178" i="51"/>
  <c r="U175" i="51"/>
  <c r="BM175" i="51"/>
  <c r="BH175" i="51"/>
  <c r="AO175" i="51"/>
  <c r="K52" i="52" l="1"/>
  <c r="AO49" i="52"/>
  <c r="U49" i="52"/>
  <c r="BH49" i="52"/>
  <c r="BM49" i="52"/>
  <c r="BM178" i="52"/>
  <c r="BH178" i="52"/>
  <c r="AO178" i="52"/>
  <c r="U178" i="52"/>
  <c r="BM178" i="51"/>
  <c r="BH178" i="51"/>
  <c r="AO178" i="51"/>
  <c r="U178" i="51"/>
  <c r="BM52" i="52" l="1"/>
  <c r="BH52" i="52"/>
  <c r="AO52" i="52"/>
  <c r="U52" i="52"/>
  <c r="K1" i="15" l="1"/>
  <c r="M22" i="35"/>
  <c r="D11" i="23"/>
  <c r="D10" i="23"/>
  <c r="D9" i="23"/>
  <c r="D8" i="23"/>
  <c r="D7" i="23"/>
  <c r="D6" i="23"/>
  <c r="D5" i="23"/>
  <c r="D29" i="23"/>
  <c r="D28" i="23"/>
  <c r="D27" i="23"/>
  <c r="D26" i="23"/>
  <c r="D25" i="23"/>
  <c r="D24" i="23"/>
  <c r="D23" i="23"/>
  <c r="O28" i="23"/>
  <c r="Q28" i="23"/>
  <c r="O29" i="23"/>
  <c r="Q29" i="23"/>
  <c r="O30" i="23"/>
  <c r="Q30" i="23"/>
  <c r="O31" i="23"/>
  <c r="Q31" i="23"/>
  <c r="O32" i="23"/>
  <c r="Q32" i="23"/>
  <c r="Q10" i="23"/>
  <c r="Q11" i="23"/>
  <c r="Q12" i="23"/>
  <c r="Q13" i="23"/>
  <c r="Q14" i="23"/>
  <c r="O10" i="23"/>
  <c r="O11" i="23"/>
  <c r="O12" i="23"/>
  <c r="O13" i="23"/>
  <c r="O14" i="23"/>
  <c r="A41" i="49"/>
  <c r="A44" i="49" s="1"/>
  <c r="A25" i="49"/>
  <c r="A28" i="49" s="1"/>
  <c r="A31" i="49" s="1"/>
  <c r="BQ1" i="49"/>
  <c r="U11" i="49" s="1"/>
  <c r="K1" i="49"/>
  <c r="Z3" i="49" s="1"/>
  <c r="G1" i="49"/>
  <c r="A41" i="48"/>
  <c r="A44" i="48" s="1"/>
  <c r="A25" i="48"/>
  <c r="A28" i="48" s="1"/>
  <c r="BQ1" i="48"/>
  <c r="U11" i="48" s="1"/>
  <c r="K1" i="48"/>
  <c r="G1" i="48"/>
  <c r="A41" i="47"/>
  <c r="A44" i="47" s="1"/>
  <c r="A25" i="47"/>
  <c r="A28" i="47" s="1"/>
  <c r="BQ1" i="47"/>
  <c r="U11" i="47" s="1"/>
  <c r="K1" i="47"/>
  <c r="G1" i="47"/>
  <c r="A41" i="46"/>
  <c r="A25" i="46"/>
  <c r="BQ1" i="46"/>
  <c r="U11" i="46" s="1"/>
  <c r="K1" i="46"/>
  <c r="G1" i="46"/>
  <c r="K44" i="49" l="1"/>
  <c r="BM44" i="49" s="1"/>
  <c r="K41" i="49"/>
  <c r="K53" i="49"/>
  <c r="A47" i="49"/>
  <c r="K47" i="49"/>
  <c r="A31" i="48"/>
  <c r="Z3" i="48"/>
  <c r="A47" i="48"/>
  <c r="K47" i="48"/>
  <c r="A31" i="47"/>
  <c r="Z3" i="47"/>
  <c r="A47" i="47"/>
  <c r="A44" i="46"/>
  <c r="Z3" i="46"/>
  <c r="A28" i="46"/>
  <c r="U44" i="49" l="1"/>
  <c r="AO44" i="49"/>
  <c r="BH44" i="49"/>
  <c r="BM53" i="49"/>
  <c r="U53" i="49"/>
  <c r="BH53" i="49"/>
  <c r="AO53" i="49"/>
  <c r="BM41" i="49"/>
  <c r="BH41" i="49"/>
  <c r="AO41" i="49"/>
  <c r="U41" i="49"/>
  <c r="BM47" i="49"/>
  <c r="AO47" i="49"/>
  <c r="BH47" i="49"/>
  <c r="U47" i="49"/>
  <c r="AO47" i="48"/>
  <c r="U47" i="48"/>
  <c r="BM47" i="48"/>
  <c r="BH47" i="48"/>
  <c r="K50" i="49"/>
  <c r="K50" i="48"/>
  <c r="A50" i="48"/>
  <c r="K53" i="48" s="1"/>
  <c r="A47" i="46"/>
  <c r="A31" i="46"/>
  <c r="BH50" i="49" l="1"/>
  <c r="BM50" i="49"/>
  <c r="AO50" i="49"/>
  <c r="U50" i="49"/>
  <c r="BM50" i="48"/>
  <c r="BH50" i="48"/>
  <c r="AO50" i="48"/>
  <c r="U50" i="48"/>
  <c r="AO53" i="48"/>
  <c r="U53" i="48"/>
  <c r="BM53" i="48"/>
  <c r="BH53" i="48"/>
  <c r="A50" i="46"/>
  <c r="R2" i="23" l="1"/>
  <c r="R20" i="23"/>
  <c r="I61" i="49" s="1"/>
  <c r="Q27" i="23"/>
  <c r="Q26" i="23"/>
  <c r="Q25" i="23"/>
  <c r="Q24" i="23"/>
  <c r="Q23" i="23"/>
  <c r="Q9" i="23"/>
  <c r="Q8" i="23"/>
  <c r="Q7" i="23"/>
  <c r="Q6" i="23"/>
  <c r="Q5" i="23"/>
  <c r="G1" i="42"/>
  <c r="K1" i="42"/>
  <c r="Z3" i="42" s="1"/>
  <c r="BQ1" i="7"/>
  <c r="BQ1" i="42"/>
  <c r="U11" i="42"/>
  <c r="U8" i="43"/>
  <c r="AE20" i="42"/>
  <c r="AM48" i="43"/>
  <c r="A23" i="43"/>
  <c r="AE23" i="43" s="1"/>
  <c r="AE20" i="43"/>
  <c r="BQ1" i="43"/>
  <c r="U11" i="43" s="1"/>
  <c r="Z3" i="43"/>
  <c r="G1" i="43"/>
  <c r="AM48" i="42"/>
  <c r="A23" i="42"/>
  <c r="A26" i="42" s="1"/>
  <c r="AE29" i="42" s="1"/>
  <c r="U8" i="42"/>
  <c r="K47" i="47"/>
  <c r="K47" i="46"/>
  <c r="C2" i="23"/>
  <c r="P20" i="23"/>
  <c r="I61" i="47" s="1"/>
  <c r="N20" i="23"/>
  <c r="L20" i="23"/>
  <c r="I20" i="23"/>
  <c r="G20" i="23"/>
  <c r="E20" i="23"/>
  <c r="C20" i="23"/>
  <c r="AB2" i="23"/>
  <c r="P2" i="23"/>
  <c r="N2" i="23"/>
  <c r="L2" i="23"/>
  <c r="I2" i="23"/>
  <c r="G2" i="23"/>
  <c r="E2" i="23"/>
  <c r="I47" i="42" s="1"/>
  <c r="AE23" i="42" l="1"/>
  <c r="A26" i="43"/>
  <c r="AE26" i="43" s="1"/>
  <c r="AE26" i="42"/>
  <c r="BH47" i="47"/>
  <c r="AO47" i="47"/>
  <c r="U47" i="47"/>
  <c r="BM47" i="47"/>
  <c r="BH47" i="46"/>
  <c r="AO47" i="46"/>
  <c r="U47" i="46"/>
  <c r="BM47" i="46"/>
  <c r="I61" i="48"/>
  <c r="I186" i="52"/>
  <c r="I60" i="52"/>
  <c r="I123" i="52"/>
  <c r="I61" i="46"/>
  <c r="I186" i="51"/>
  <c r="I123" i="51"/>
  <c r="I60" i="51"/>
  <c r="I47" i="43"/>
  <c r="A29" i="43"/>
  <c r="A29" i="42"/>
  <c r="AE32" i="42" s="1"/>
  <c r="M23" i="23"/>
  <c r="K100" i="52" s="1"/>
  <c r="M24" i="23"/>
  <c r="K103" i="52" s="1"/>
  <c r="BM100" i="52" l="1"/>
  <c r="BH100" i="52"/>
  <c r="AO100" i="52"/>
  <c r="U100" i="52"/>
  <c r="BM103" i="52"/>
  <c r="BH103" i="52"/>
  <c r="AO103" i="52"/>
  <c r="U103" i="52"/>
  <c r="A32" i="43"/>
  <c r="AE29" i="43"/>
  <c r="A32" i="42"/>
  <c r="M26" i="23"/>
  <c r="K109" i="52" s="1"/>
  <c r="M27" i="23"/>
  <c r="K112" i="52" s="1"/>
  <c r="M28" i="23"/>
  <c r="K115" i="52" s="1"/>
  <c r="M29" i="23"/>
  <c r="K145" i="52" s="1"/>
  <c r="M30" i="23"/>
  <c r="K148" i="52" s="1"/>
  <c r="M31" i="23"/>
  <c r="K151" i="52" s="1"/>
  <c r="AM64" i="30"/>
  <c r="AE43" i="30"/>
  <c r="A27" i="30"/>
  <c r="A30" i="30" s="1"/>
  <c r="A33" i="30" s="1"/>
  <c r="AE24" i="30"/>
  <c r="BQ1" i="30"/>
  <c r="U13" i="30" s="1"/>
  <c r="K1" i="30"/>
  <c r="G1" i="30"/>
  <c r="M5" i="23"/>
  <c r="M6" i="23"/>
  <c r="M8" i="23"/>
  <c r="M9" i="23"/>
  <c r="M10" i="23"/>
  <c r="M11" i="23"/>
  <c r="M12" i="23"/>
  <c r="K40" i="52" s="1"/>
  <c r="M13" i="23"/>
  <c r="K43" i="52" s="1"/>
  <c r="M14" i="23"/>
  <c r="K46" i="52" s="1"/>
  <c r="AA40" i="23"/>
  <c r="Y40" i="23"/>
  <c r="AA39" i="23"/>
  <c r="Y39" i="23"/>
  <c r="AA38" i="23"/>
  <c r="Y38" i="23"/>
  <c r="AA37" i="23"/>
  <c r="Y37" i="23"/>
  <c r="AA36" i="23"/>
  <c r="Y36" i="23"/>
  <c r="AA35" i="23"/>
  <c r="Y35" i="23"/>
  <c r="K35" i="23"/>
  <c r="K163" i="51" s="1"/>
  <c r="AA34" i="23"/>
  <c r="Y34" i="23"/>
  <c r="K34" i="23"/>
  <c r="K160" i="51" s="1"/>
  <c r="AA33" i="23"/>
  <c r="Y33" i="23"/>
  <c r="K33" i="23"/>
  <c r="K157" i="51" s="1"/>
  <c r="AA32" i="23"/>
  <c r="Y32" i="23"/>
  <c r="M32" i="23"/>
  <c r="K154" i="52" s="1"/>
  <c r="AA31" i="23"/>
  <c r="Y31" i="23"/>
  <c r="K31" i="23"/>
  <c r="K151" i="51" s="1"/>
  <c r="B31" i="23"/>
  <c r="AA30" i="23"/>
  <c r="Y30" i="23"/>
  <c r="K30" i="23"/>
  <c r="K148" i="51" s="1"/>
  <c r="K53" i="47"/>
  <c r="B30" i="23"/>
  <c r="AA29" i="23"/>
  <c r="Y29" i="23"/>
  <c r="K29" i="23"/>
  <c r="K145" i="51" s="1"/>
  <c r="H29" i="23"/>
  <c r="F29" i="23"/>
  <c r="K50" i="47"/>
  <c r="B29" i="23"/>
  <c r="AA28" i="23"/>
  <c r="Y28" i="23"/>
  <c r="K28" i="23"/>
  <c r="K115" i="51" s="1"/>
  <c r="H28" i="23"/>
  <c r="F28" i="23"/>
  <c r="K44" i="47"/>
  <c r="B28" i="23"/>
  <c r="AA27" i="23"/>
  <c r="Y27" i="23"/>
  <c r="O27" i="23"/>
  <c r="K34" i="49" s="1"/>
  <c r="K27" i="23"/>
  <c r="K112" i="51" s="1"/>
  <c r="H27" i="23"/>
  <c r="F27" i="23"/>
  <c r="K41" i="47"/>
  <c r="B27" i="23"/>
  <c r="AA26" i="23"/>
  <c r="Y26" i="23"/>
  <c r="O26" i="23"/>
  <c r="K31" i="49" s="1"/>
  <c r="K26" i="23"/>
  <c r="K109" i="51" s="1"/>
  <c r="H26" i="23"/>
  <c r="F26" i="23"/>
  <c r="K29" i="43" s="1"/>
  <c r="B26" i="23"/>
  <c r="AA25" i="23"/>
  <c r="Y25" i="23"/>
  <c r="O25" i="23"/>
  <c r="M25" i="23"/>
  <c r="K106" i="52" s="1"/>
  <c r="K25" i="23"/>
  <c r="K106" i="51" s="1"/>
  <c r="H25" i="23"/>
  <c r="F25" i="23"/>
  <c r="B25" i="23"/>
  <c r="AA24" i="23"/>
  <c r="Y24" i="23"/>
  <c r="O24" i="23"/>
  <c r="K25" i="47" s="1"/>
  <c r="K24" i="23"/>
  <c r="K103" i="51" s="1"/>
  <c r="H24" i="23"/>
  <c r="F24" i="23"/>
  <c r="B24" i="23"/>
  <c r="AA23" i="23"/>
  <c r="Y23" i="23"/>
  <c r="O23" i="23"/>
  <c r="K22" i="47" s="1"/>
  <c r="K23" i="23"/>
  <c r="K100" i="51" s="1"/>
  <c r="H23" i="23"/>
  <c r="F23" i="23"/>
  <c r="B23" i="23"/>
  <c r="AA22" i="23"/>
  <c r="Y22" i="23"/>
  <c r="AA21" i="23"/>
  <c r="Y21" i="23"/>
  <c r="AA20" i="23"/>
  <c r="Y20" i="23"/>
  <c r="AA19" i="23"/>
  <c r="Y19" i="23"/>
  <c r="AA18" i="23"/>
  <c r="Y18" i="23"/>
  <c r="AA17" i="23"/>
  <c r="Y17" i="23"/>
  <c r="K17" i="23"/>
  <c r="K82" i="51" s="1"/>
  <c r="AA16" i="23"/>
  <c r="Y16" i="23"/>
  <c r="K16" i="23"/>
  <c r="K52" i="51" s="1"/>
  <c r="AA15" i="23"/>
  <c r="Y15" i="23"/>
  <c r="K15" i="23"/>
  <c r="K49" i="51" s="1"/>
  <c r="AA14" i="23"/>
  <c r="Y14" i="23"/>
  <c r="AA13" i="23"/>
  <c r="Y13" i="23"/>
  <c r="K13" i="23"/>
  <c r="K43" i="51" s="1"/>
  <c r="B13" i="23"/>
  <c r="AA12" i="23"/>
  <c r="Y12" i="23"/>
  <c r="K12" i="23"/>
  <c r="K40" i="51" s="1"/>
  <c r="K53" i="46"/>
  <c r="B12" i="23"/>
  <c r="AA11" i="23"/>
  <c r="Y11" i="23"/>
  <c r="K11" i="23"/>
  <c r="H11" i="23"/>
  <c r="F11" i="23"/>
  <c r="K50" i="46"/>
  <c r="B11" i="23"/>
  <c r="AA10" i="23"/>
  <c r="Y10" i="23"/>
  <c r="K10" i="23"/>
  <c r="V10" i="23"/>
  <c r="K41" i="48" s="1"/>
  <c r="T10" i="23"/>
  <c r="K41" i="46" s="1"/>
  <c r="H10" i="23"/>
  <c r="F10" i="23"/>
  <c r="B10" i="23"/>
  <c r="AA9" i="23"/>
  <c r="Y9" i="23"/>
  <c r="O9" i="23"/>
  <c r="K9" i="23"/>
  <c r="V9" i="23"/>
  <c r="T9" i="23"/>
  <c r="H9" i="23"/>
  <c r="F9" i="23"/>
  <c r="B9" i="23"/>
  <c r="AA8" i="23"/>
  <c r="Y8" i="23"/>
  <c r="O8" i="23"/>
  <c r="K8" i="23"/>
  <c r="V8" i="23"/>
  <c r="T8" i="23"/>
  <c r="H8" i="23"/>
  <c r="F8" i="23"/>
  <c r="K29" i="42" s="1"/>
  <c r="B8" i="23"/>
  <c r="AA7" i="23"/>
  <c r="Y7" i="23"/>
  <c r="O7" i="23"/>
  <c r="M7" i="23"/>
  <c r="K7" i="23"/>
  <c r="V7" i="23"/>
  <c r="T7" i="23"/>
  <c r="H7" i="23"/>
  <c r="F7" i="23"/>
  <c r="K26" i="42" s="1"/>
  <c r="B7" i="23"/>
  <c r="AA6" i="23"/>
  <c r="Y6" i="23"/>
  <c r="O6" i="23"/>
  <c r="K6" i="23"/>
  <c r="V6" i="23"/>
  <c r="T6" i="23"/>
  <c r="H6" i="23"/>
  <c r="F6" i="23"/>
  <c r="B6" i="23"/>
  <c r="AA5" i="23"/>
  <c r="Y5" i="23"/>
  <c r="O5" i="23"/>
  <c r="K5" i="23"/>
  <c r="V5" i="23"/>
  <c r="T5" i="23"/>
  <c r="H5" i="23"/>
  <c r="F5" i="23"/>
  <c r="B5" i="23"/>
  <c r="G131" i="37"/>
  <c r="Z129" i="37"/>
  <c r="G68" i="37"/>
  <c r="Z66" i="37"/>
  <c r="Z129" i="36"/>
  <c r="Z66" i="36"/>
  <c r="G131" i="36"/>
  <c r="G68" i="36"/>
  <c r="G1" i="36"/>
  <c r="I186" i="36" s="1"/>
  <c r="K1" i="36"/>
  <c r="BQ1" i="36"/>
  <c r="U8" i="36"/>
  <c r="AE19" i="36"/>
  <c r="A22" i="36"/>
  <c r="AM61" i="36"/>
  <c r="U71" i="36"/>
  <c r="AE82" i="36"/>
  <c r="A85" i="36"/>
  <c r="AM124" i="36"/>
  <c r="U134" i="36"/>
  <c r="AE145" i="36"/>
  <c r="A148" i="36"/>
  <c r="AM187" i="36"/>
  <c r="G1" i="37"/>
  <c r="K1" i="37"/>
  <c r="BQ1" i="37"/>
  <c r="U74" i="37" s="1"/>
  <c r="U8" i="37"/>
  <c r="AE19" i="37"/>
  <c r="A22" i="37"/>
  <c r="AE22" i="37" s="1"/>
  <c r="AM61" i="37"/>
  <c r="U71" i="37"/>
  <c r="AE82" i="37"/>
  <c r="A85" i="37"/>
  <c r="AE85" i="37" s="1"/>
  <c r="AM124" i="37"/>
  <c r="U134" i="37"/>
  <c r="AE145" i="37"/>
  <c r="A148" i="37"/>
  <c r="AM187" i="37"/>
  <c r="G1" i="33"/>
  <c r="K1" i="33"/>
  <c r="Z3" i="33" s="1"/>
  <c r="BQ1" i="33"/>
  <c r="U11" i="33" s="1"/>
  <c r="U8" i="33"/>
  <c r="AE19" i="33"/>
  <c r="A22" i="33"/>
  <c r="AE22" i="33" s="1"/>
  <c r="AM62" i="33"/>
  <c r="A22" i="15"/>
  <c r="A25" i="15" s="1"/>
  <c r="A28" i="15" s="1"/>
  <c r="A31" i="15" s="1"/>
  <c r="A34" i="15" s="1"/>
  <c r="G1" i="27"/>
  <c r="K1" i="27"/>
  <c r="Z3" i="27" s="1"/>
  <c r="BQ1" i="27"/>
  <c r="U11" i="27" s="1"/>
  <c r="U8" i="27"/>
  <c r="AE20" i="27"/>
  <c r="A23" i="27"/>
  <c r="A26" i="27" s="1"/>
  <c r="AE26" i="27" s="1"/>
  <c r="AM48" i="27"/>
  <c r="G1" i="26"/>
  <c r="I47" i="26" s="1"/>
  <c r="K1" i="26"/>
  <c r="Z3" i="26" s="1"/>
  <c r="BQ1" i="26"/>
  <c r="U11" i="26" s="1"/>
  <c r="U8" i="26"/>
  <c r="AE20" i="26"/>
  <c r="A23" i="26"/>
  <c r="AM48" i="26"/>
  <c r="G1" i="24"/>
  <c r="I51" i="24"/>
  <c r="K1" i="24"/>
  <c r="W3" i="24" s="1"/>
  <c r="BQ1" i="24"/>
  <c r="U11" i="24" s="1"/>
  <c r="U8" i="24"/>
  <c r="AE19" i="24"/>
  <c r="A22" i="24"/>
  <c r="A25" i="24" s="1"/>
  <c r="AM52" i="24"/>
  <c r="A27" i="19"/>
  <c r="A30" i="19" s="1"/>
  <c r="A23" i="13"/>
  <c r="A26" i="13" s="1"/>
  <c r="A23" i="11"/>
  <c r="A22" i="7"/>
  <c r="AE22" i="7" s="1"/>
  <c r="K1" i="19"/>
  <c r="K1" i="13"/>
  <c r="Z3" i="13" s="1"/>
  <c r="K1" i="11"/>
  <c r="Z3" i="11" s="1"/>
  <c r="AE24" i="19"/>
  <c r="AM64" i="19"/>
  <c r="G1" i="19"/>
  <c r="BQ1" i="19"/>
  <c r="U13" i="19" s="1"/>
  <c r="U9" i="19"/>
  <c r="AM62" i="15"/>
  <c r="G1" i="15"/>
  <c r="AE19" i="15"/>
  <c r="BQ1" i="15"/>
  <c r="U11" i="15" s="1"/>
  <c r="U8" i="15"/>
  <c r="Z3" i="15"/>
  <c r="AM48" i="13"/>
  <c r="G1" i="13"/>
  <c r="AE20" i="13"/>
  <c r="U8" i="13"/>
  <c r="BQ1" i="13"/>
  <c r="U11" i="13" s="1"/>
  <c r="AM48" i="11"/>
  <c r="AE20" i="11"/>
  <c r="BQ1" i="11"/>
  <c r="U11" i="11" s="1"/>
  <c r="G1" i="11"/>
  <c r="I47" i="11" s="1"/>
  <c r="U11" i="7"/>
  <c r="K1" i="7"/>
  <c r="W3" i="7" s="1"/>
  <c r="G1" i="7"/>
  <c r="I51" i="7" s="1"/>
  <c r="U8" i="11"/>
  <c r="AM52" i="7"/>
  <c r="U8" i="7"/>
  <c r="AE19" i="7"/>
  <c r="AE23" i="13"/>
  <c r="BM31" i="49" l="1"/>
  <c r="AO31" i="49"/>
  <c r="U31" i="49"/>
  <c r="BH31" i="49"/>
  <c r="BH34" i="49"/>
  <c r="AO34" i="49"/>
  <c r="BM34" i="49"/>
  <c r="U34" i="49"/>
  <c r="AO41" i="48"/>
  <c r="U41" i="48"/>
  <c r="BM41" i="48"/>
  <c r="BH41" i="48"/>
  <c r="BM22" i="47"/>
  <c r="BH22" i="47"/>
  <c r="AO22" i="47"/>
  <c r="U22" i="47"/>
  <c r="BH41" i="47"/>
  <c r="AO41" i="47"/>
  <c r="U41" i="47"/>
  <c r="BM41" i="47"/>
  <c r="BH53" i="47"/>
  <c r="AO53" i="47"/>
  <c r="U53" i="47"/>
  <c r="BM53" i="47"/>
  <c r="BM44" i="47"/>
  <c r="BH44" i="47"/>
  <c r="AO44" i="47"/>
  <c r="U44" i="47"/>
  <c r="BM50" i="47"/>
  <c r="BH50" i="47"/>
  <c r="AO50" i="47"/>
  <c r="U50" i="47"/>
  <c r="BH25" i="47"/>
  <c r="AO25" i="47"/>
  <c r="U25" i="47"/>
  <c r="BM25" i="47"/>
  <c r="BM50" i="46"/>
  <c r="BH50" i="46"/>
  <c r="AO50" i="46"/>
  <c r="U50" i="46"/>
  <c r="BH41" i="46"/>
  <c r="AO41" i="46"/>
  <c r="U41" i="46"/>
  <c r="BM41" i="46"/>
  <c r="BH53" i="46"/>
  <c r="AO53" i="46"/>
  <c r="U53" i="46"/>
  <c r="BM53" i="46"/>
  <c r="T42" i="23"/>
  <c r="T41" i="23"/>
  <c r="AU15" i="51" s="1"/>
  <c r="V42" i="23"/>
  <c r="V41" i="23"/>
  <c r="AU141" i="52" s="1"/>
  <c r="K31" i="52"/>
  <c r="BH31" i="52" s="1"/>
  <c r="K31" i="51"/>
  <c r="BM31" i="51" s="1"/>
  <c r="K25" i="52"/>
  <c r="U25" i="52" s="1"/>
  <c r="K34" i="52"/>
  <c r="U34" i="52" s="1"/>
  <c r="K28" i="52"/>
  <c r="BH28" i="52" s="1"/>
  <c r="K22" i="52"/>
  <c r="BH22" i="52" s="1"/>
  <c r="K19" i="52"/>
  <c r="BH19" i="52" s="1"/>
  <c r="K34" i="51"/>
  <c r="BM34" i="51" s="1"/>
  <c r="K28" i="51"/>
  <c r="AO28" i="51" s="1"/>
  <c r="K19" i="51"/>
  <c r="U19" i="51" s="1"/>
  <c r="K25" i="51"/>
  <c r="U25" i="51" s="1"/>
  <c r="K22" i="51"/>
  <c r="U22" i="51" s="1"/>
  <c r="BH40" i="52"/>
  <c r="AO40" i="52"/>
  <c r="U40" i="52"/>
  <c r="BM40" i="52"/>
  <c r="BM148" i="52"/>
  <c r="BH148" i="52"/>
  <c r="AO148" i="52"/>
  <c r="U148" i="52"/>
  <c r="BM145" i="52"/>
  <c r="BH145" i="52"/>
  <c r="AO145" i="52"/>
  <c r="U145" i="52"/>
  <c r="U115" i="52"/>
  <c r="AO115" i="52"/>
  <c r="BM115" i="52"/>
  <c r="BH115" i="52"/>
  <c r="BM112" i="52"/>
  <c r="BH112" i="52"/>
  <c r="AO112" i="52"/>
  <c r="U112" i="52"/>
  <c r="U109" i="52"/>
  <c r="BM109" i="52"/>
  <c r="BH109" i="52"/>
  <c r="AO109" i="52"/>
  <c r="U154" i="52"/>
  <c r="BM154" i="52"/>
  <c r="BH154" i="52"/>
  <c r="AO154" i="52"/>
  <c r="BM106" i="52"/>
  <c r="AO106" i="52"/>
  <c r="U106" i="52"/>
  <c r="BH106" i="52"/>
  <c r="BM46" i="52"/>
  <c r="BH46" i="52"/>
  <c r="AO46" i="52"/>
  <c r="U46" i="52"/>
  <c r="U43" i="52"/>
  <c r="BH43" i="52"/>
  <c r="BM43" i="52"/>
  <c r="AO43" i="52"/>
  <c r="BM151" i="52"/>
  <c r="BH151" i="52"/>
  <c r="AO151" i="52"/>
  <c r="U151" i="52"/>
  <c r="AO49" i="51"/>
  <c r="U49" i="51"/>
  <c r="BM49" i="51"/>
  <c r="BH49" i="51"/>
  <c r="BM157" i="51"/>
  <c r="BH157" i="51"/>
  <c r="AO157" i="51"/>
  <c r="U157" i="51"/>
  <c r="BM145" i="51"/>
  <c r="BH145" i="51"/>
  <c r="AO145" i="51"/>
  <c r="U145" i="51"/>
  <c r="BM106" i="51"/>
  <c r="BH106" i="51"/>
  <c r="AO106" i="51"/>
  <c r="U106" i="51"/>
  <c r="BM112" i="51"/>
  <c r="BH112" i="51"/>
  <c r="AO112" i="51"/>
  <c r="U112" i="51"/>
  <c r="U160" i="51"/>
  <c r="BH160" i="51"/>
  <c r="AO160" i="51"/>
  <c r="BM160" i="51"/>
  <c r="BM82" i="51"/>
  <c r="BH82" i="51"/>
  <c r="AO82" i="51"/>
  <c r="U82" i="51"/>
  <c r="BM100" i="51"/>
  <c r="BH100" i="51"/>
  <c r="AO100" i="51"/>
  <c r="U100" i="51"/>
  <c r="BM148" i="51"/>
  <c r="BH148" i="51"/>
  <c r="AO148" i="51"/>
  <c r="U148" i="51"/>
  <c r="BM163" i="51"/>
  <c r="BH163" i="51"/>
  <c r="AO163" i="51"/>
  <c r="U163" i="51"/>
  <c r="U43" i="51"/>
  <c r="AO43" i="51"/>
  <c r="BM43" i="51"/>
  <c r="BH43" i="51"/>
  <c r="U109" i="51"/>
  <c r="BM109" i="51"/>
  <c r="BH109" i="51"/>
  <c r="AO109" i="51"/>
  <c r="U115" i="51"/>
  <c r="BH115" i="51"/>
  <c r="AO115" i="51"/>
  <c r="BM115" i="51"/>
  <c r="BM151" i="51"/>
  <c r="BH151" i="51"/>
  <c r="AO151" i="51"/>
  <c r="U151" i="51"/>
  <c r="BH52" i="51"/>
  <c r="BM52" i="51"/>
  <c r="AO52" i="51"/>
  <c r="U52" i="51"/>
  <c r="BH103" i="51"/>
  <c r="U103" i="51"/>
  <c r="BM103" i="51"/>
  <c r="AO103" i="51"/>
  <c r="BM40" i="51"/>
  <c r="BH40" i="51"/>
  <c r="AO40" i="51"/>
  <c r="U40" i="51"/>
  <c r="K28" i="48"/>
  <c r="K34" i="48"/>
  <c r="K31" i="48"/>
  <c r="K34" i="46"/>
  <c r="K22" i="49"/>
  <c r="K28" i="49"/>
  <c r="K25" i="49"/>
  <c r="K25" i="48"/>
  <c r="K22" i="48"/>
  <c r="K22" i="46"/>
  <c r="K34" i="47"/>
  <c r="K28" i="47"/>
  <c r="K31" i="47"/>
  <c r="K31" i="46"/>
  <c r="K25" i="46"/>
  <c r="K28" i="46"/>
  <c r="K32" i="42"/>
  <c r="BH32" i="42" s="1"/>
  <c r="K23" i="43"/>
  <c r="AO23" i="43" s="1"/>
  <c r="K20" i="42"/>
  <c r="BM20" i="42" s="1"/>
  <c r="K20" i="43"/>
  <c r="U20" i="43" s="1"/>
  <c r="K26" i="43"/>
  <c r="BH26" i="43" s="1"/>
  <c r="K23" i="42"/>
  <c r="BM23" i="42" s="1"/>
  <c r="BM29" i="42"/>
  <c r="BH29" i="42"/>
  <c r="AO29" i="42"/>
  <c r="U29" i="42"/>
  <c r="U26" i="42"/>
  <c r="BM26" i="42"/>
  <c r="BH26" i="42"/>
  <c r="AO26" i="42"/>
  <c r="BM29" i="43"/>
  <c r="BH29" i="43"/>
  <c r="AO29" i="43"/>
  <c r="U29" i="43"/>
  <c r="A35" i="43"/>
  <c r="AE32" i="43"/>
  <c r="K32" i="43"/>
  <c r="A35" i="42"/>
  <c r="AE22" i="15"/>
  <c r="AE22" i="24"/>
  <c r="AE23" i="27"/>
  <c r="K37" i="52"/>
  <c r="K37" i="51"/>
  <c r="A28" i="24"/>
  <c r="AE28" i="24" s="1"/>
  <c r="AE25" i="24"/>
  <c r="A29" i="13"/>
  <c r="K29" i="13" s="1"/>
  <c r="AO29" i="13" s="1"/>
  <c r="AE26" i="13"/>
  <c r="A25" i="7"/>
  <c r="AE27" i="19"/>
  <c r="I123" i="36"/>
  <c r="A88" i="37"/>
  <c r="AE88" i="37" s="1"/>
  <c r="AE31" i="15"/>
  <c r="I60" i="36"/>
  <c r="I47" i="13"/>
  <c r="I47" i="27"/>
  <c r="AE28" i="15"/>
  <c r="AE25" i="15"/>
  <c r="A25" i="33"/>
  <c r="AE25" i="33" s="1"/>
  <c r="U137" i="37"/>
  <c r="A25" i="37"/>
  <c r="A28" i="37" s="1"/>
  <c r="U11" i="37"/>
  <c r="A29" i="27"/>
  <c r="K29" i="27" s="1"/>
  <c r="U29" i="27" s="1"/>
  <c r="K19" i="37"/>
  <c r="AO19" i="37" s="1"/>
  <c r="K82" i="37"/>
  <c r="BH82" i="37" s="1"/>
  <c r="K19" i="24"/>
  <c r="BM19" i="24" s="1"/>
  <c r="K20" i="27"/>
  <c r="U20" i="27" s="1"/>
  <c r="I63" i="30"/>
  <c r="AE34" i="15"/>
  <c r="A37" i="15"/>
  <c r="I123" i="37"/>
  <c r="I186" i="37"/>
  <c r="I60" i="37"/>
  <c r="AE148" i="37"/>
  <c r="A151" i="37"/>
  <c r="AE22" i="36"/>
  <c r="A25" i="36"/>
  <c r="K23" i="13"/>
  <c r="U23" i="13" s="1"/>
  <c r="K28" i="15"/>
  <c r="U28" i="15" s="1"/>
  <c r="K34" i="15"/>
  <c r="A26" i="11"/>
  <c r="K26" i="11" s="1"/>
  <c r="BM26" i="11" s="1"/>
  <c r="AE23" i="11"/>
  <c r="AE23" i="26"/>
  <c r="A26" i="26"/>
  <c r="AE148" i="36"/>
  <c r="A151" i="36"/>
  <c r="AE85" i="36"/>
  <c r="A88" i="36"/>
  <c r="U11" i="36"/>
  <c r="U74" i="36"/>
  <c r="U137" i="36"/>
  <c r="K19" i="7"/>
  <c r="BH19" i="7" s="1"/>
  <c r="K19" i="36"/>
  <c r="BM19" i="36" s="1"/>
  <c r="K23" i="11"/>
  <c r="BM23" i="11" s="1"/>
  <c r="K22" i="15"/>
  <c r="U22" i="15" s="1"/>
  <c r="K85" i="37"/>
  <c r="U85" i="37" s="1"/>
  <c r="K22" i="24"/>
  <c r="U22" i="24" s="1"/>
  <c r="K20" i="11"/>
  <c r="K19" i="15"/>
  <c r="U19" i="15" s="1"/>
  <c r="K22" i="7"/>
  <c r="U22" i="7" s="1"/>
  <c r="K22" i="36"/>
  <c r="K25" i="15"/>
  <c r="U25" i="15" s="1"/>
  <c r="K23" i="26"/>
  <c r="BH23" i="26" s="1"/>
  <c r="K22" i="33"/>
  <c r="AO22" i="33" s="1"/>
  <c r="K26" i="27"/>
  <c r="BH26" i="27" s="1"/>
  <c r="K28" i="24"/>
  <c r="BH28" i="24" s="1"/>
  <c r="K145" i="36"/>
  <c r="BH145" i="36" s="1"/>
  <c r="K148" i="37"/>
  <c r="AO148" i="37" s="1"/>
  <c r="K20" i="13"/>
  <c r="K22" i="37"/>
  <c r="U22" i="37" s="1"/>
  <c r="K26" i="13"/>
  <c r="K31" i="15"/>
  <c r="BM31" i="15" s="1"/>
  <c r="K82" i="36"/>
  <c r="AO82" i="36" s="1"/>
  <c r="K85" i="36"/>
  <c r="AO85" i="36" s="1"/>
  <c r="K20" i="26"/>
  <c r="K19" i="33"/>
  <c r="U19" i="33" s="1"/>
  <c r="K23" i="27"/>
  <c r="U23" i="27" s="1"/>
  <c r="K25" i="24"/>
  <c r="AO25" i="24" s="1"/>
  <c r="K145" i="37"/>
  <c r="BM145" i="37" s="1"/>
  <c r="I61" i="33"/>
  <c r="I61" i="15"/>
  <c r="I63" i="19"/>
  <c r="AE27" i="30"/>
  <c r="K27" i="30"/>
  <c r="BH27" i="30" s="1"/>
  <c r="A36" i="30"/>
  <c r="AE33" i="30"/>
  <c r="K33" i="30"/>
  <c r="AE36" i="30"/>
  <c r="K24" i="30"/>
  <c r="K30" i="30"/>
  <c r="AE30" i="30"/>
  <c r="Z4" i="30"/>
  <c r="K24" i="19"/>
  <c r="AE30" i="19"/>
  <c r="K30" i="19"/>
  <c r="A33" i="19"/>
  <c r="Y42" i="23"/>
  <c r="K27" i="19"/>
  <c r="Z4" i="19"/>
  <c r="K148" i="36"/>
  <c r="U148" i="36" s="1"/>
  <c r="Y41" i="23"/>
  <c r="AA119" i="36" s="1"/>
  <c r="AA41" i="23"/>
  <c r="AA42" i="23"/>
  <c r="K25" i="37" l="1"/>
  <c r="BM25" i="37" s="1"/>
  <c r="AE25" i="37"/>
  <c r="A91" i="37"/>
  <c r="A31" i="24"/>
  <c r="K31" i="24" s="1"/>
  <c r="AO31" i="24" s="1"/>
  <c r="BM25" i="49"/>
  <c r="U25" i="49"/>
  <c r="BH25" i="49"/>
  <c r="AO25" i="49"/>
  <c r="BM28" i="49"/>
  <c r="BH28" i="49"/>
  <c r="AO28" i="49"/>
  <c r="U28" i="49"/>
  <c r="AO22" i="49"/>
  <c r="U22" i="49"/>
  <c r="BM22" i="49"/>
  <c r="BH22" i="49"/>
  <c r="AO31" i="48"/>
  <c r="U31" i="48"/>
  <c r="BM31" i="48"/>
  <c r="BH31" i="48"/>
  <c r="BM34" i="48"/>
  <c r="BH34" i="48"/>
  <c r="AO34" i="48"/>
  <c r="U34" i="48"/>
  <c r="AO25" i="48"/>
  <c r="U25" i="48"/>
  <c r="BM25" i="48"/>
  <c r="BH25" i="48"/>
  <c r="BM22" i="48"/>
  <c r="BH22" i="48"/>
  <c r="AO22" i="48"/>
  <c r="U22" i="48"/>
  <c r="BM28" i="48"/>
  <c r="BH28" i="48"/>
  <c r="AO28" i="48"/>
  <c r="U28" i="48"/>
  <c r="BH31" i="47"/>
  <c r="AO31" i="47"/>
  <c r="U31" i="47"/>
  <c r="BM31" i="47"/>
  <c r="W57" i="47"/>
  <c r="BM28" i="47"/>
  <c r="BH28" i="47"/>
  <c r="AO28" i="47"/>
  <c r="U28" i="47"/>
  <c r="BM34" i="47"/>
  <c r="BH34" i="47"/>
  <c r="AO34" i="47"/>
  <c r="U34" i="47"/>
  <c r="BH31" i="46"/>
  <c r="AO31" i="46"/>
  <c r="U31" i="46"/>
  <c r="BM31" i="46"/>
  <c r="BM22" i="46"/>
  <c r="BH22" i="46"/>
  <c r="AO22" i="46"/>
  <c r="U22" i="46"/>
  <c r="BM28" i="46"/>
  <c r="BH28" i="46"/>
  <c r="AO28" i="46"/>
  <c r="U28" i="46"/>
  <c r="BH25" i="46"/>
  <c r="AO25" i="46"/>
  <c r="U25" i="46"/>
  <c r="BM25" i="46"/>
  <c r="BM34" i="46"/>
  <c r="BH34" i="46"/>
  <c r="AO34" i="46"/>
  <c r="U34" i="46"/>
  <c r="AU15" i="52"/>
  <c r="AU78" i="52"/>
  <c r="AA182" i="52"/>
  <c r="AA119" i="52"/>
  <c r="AA56" i="52"/>
  <c r="AU141" i="51"/>
  <c r="AA56" i="51"/>
  <c r="AU78" i="51"/>
  <c r="AA119" i="51"/>
  <c r="AA182" i="51"/>
  <c r="AO19" i="51"/>
  <c r="U34" i="51"/>
  <c r="AO34" i="51"/>
  <c r="BM28" i="51"/>
  <c r="BH19" i="51"/>
  <c r="BM19" i="51"/>
  <c r="U28" i="51"/>
  <c r="BH28" i="51"/>
  <c r="U31" i="52"/>
  <c r="AO31" i="52"/>
  <c r="BM31" i="52"/>
  <c r="BM28" i="52"/>
  <c r="BH34" i="52"/>
  <c r="AO22" i="52"/>
  <c r="BH25" i="51"/>
  <c r="U31" i="51"/>
  <c r="AO31" i="51"/>
  <c r="BH31" i="51"/>
  <c r="BM22" i="52"/>
  <c r="AO25" i="52"/>
  <c r="BH25" i="52"/>
  <c r="BM25" i="51"/>
  <c r="BM25" i="52"/>
  <c r="AO19" i="52"/>
  <c r="U22" i="52"/>
  <c r="AO34" i="52"/>
  <c r="AO25" i="51"/>
  <c r="BM34" i="52"/>
  <c r="U28" i="52"/>
  <c r="AO28" i="52"/>
  <c r="BM22" i="51"/>
  <c r="U19" i="52"/>
  <c r="BH34" i="51"/>
  <c r="BM19" i="52"/>
  <c r="BM37" i="52"/>
  <c r="BH37" i="52"/>
  <c r="AO37" i="52"/>
  <c r="U37" i="52"/>
  <c r="U37" i="51"/>
  <c r="BM37" i="51"/>
  <c r="BH37" i="51"/>
  <c r="AO37" i="51"/>
  <c r="BH22" i="51"/>
  <c r="AO22" i="51"/>
  <c r="K44" i="46"/>
  <c r="K44" i="48"/>
  <c r="AR57" i="47"/>
  <c r="AR57" i="49"/>
  <c r="W57" i="49"/>
  <c r="U32" i="42"/>
  <c r="AO32" i="42"/>
  <c r="BM32" i="42"/>
  <c r="BM23" i="43"/>
  <c r="U23" i="43"/>
  <c r="BH23" i="43"/>
  <c r="AO20" i="43"/>
  <c r="U26" i="43"/>
  <c r="AO26" i="43"/>
  <c r="BM26" i="43"/>
  <c r="U20" i="42"/>
  <c r="BH20" i="42"/>
  <c r="AR43" i="42"/>
  <c r="BH20" i="43"/>
  <c r="AO20" i="42"/>
  <c r="BM20" i="43"/>
  <c r="BH23" i="42"/>
  <c r="U23" i="42"/>
  <c r="AO23" i="42"/>
  <c r="BM32" i="43"/>
  <c r="U32" i="43"/>
  <c r="BH32" i="43"/>
  <c r="AO32" i="43"/>
  <c r="AR43" i="43"/>
  <c r="A38" i="43"/>
  <c r="AE35" i="43"/>
  <c r="K35" i="43"/>
  <c r="A38" i="42"/>
  <c r="AE35" i="42"/>
  <c r="K35" i="42"/>
  <c r="K91" i="37"/>
  <c r="U91" i="37" s="1"/>
  <c r="A28" i="33"/>
  <c r="K28" i="33" s="1"/>
  <c r="AO28" i="33" s="1"/>
  <c r="K25" i="33"/>
  <c r="U25" i="33" s="1"/>
  <c r="AE25" i="7"/>
  <c r="A28" i="7"/>
  <c r="K88" i="37"/>
  <c r="BM88" i="37" s="1"/>
  <c r="K25" i="7"/>
  <c r="U25" i="7" s="1"/>
  <c r="AE29" i="13"/>
  <c r="A32" i="13"/>
  <c r="BH20" i="27"/>
  <c r="A32" i="27"/>
  <c r="AE29" i="27"/>
  <c r="BH19" i="24"/>
  <c r="BM20" i="27"/>
  <c r="BM82" i="37"/>
  <c r="BM19" i="37"/>
  <c r="AO20" i="27"/>
  <c r="BH19" i="37"/>
  <c r="U82" i="37"/>
  <c r="AO82" i="37"/>
  <c r="U19" i="37"/>
  <c r="U19" i="24"/>
  <c r="AO19" i="24"/>
  <c r="BH24" i="19"/>
  <c r="BH30" i="19"/>
  <c r="BH20" i="13"/>
  <c r="AO20" i="26"/>
  <c r="U148" i="37"/>
  <c r="BH23" i="13"/>
  <c r="AO23" i="26"/>
  <c r="BH26" i="11"/>
  <c r="BM23" i="13"/>
  <c r="U25" i="24"/>
  <c r="AO29" i="27"/>
  <c r="U22" i="33"/>
  <c r="AO22" i="24"/>
  <c r="AO22" i="15"/>
  <c r="BM23" i="27"/>
  <c r="BM85" i="36"/>
  <c r="BH85" i="36"/>
  <c r="BM22" i="7"/>
  <c r="AO23" i="27"/>
  <c r="U23" i="11"/>
  <c r="BM22" i="24"/>
  <c r="AO23" i="13"/>
  <c r="BH22" i="15"/>
  <c r="BH22" i="33"/>
  <c r="BH22" i="24"/>
  <c r="BM148" i="37"/>
  <c r="BH23" i="27"/>
  <c r="U85" i="36"/>
  <c r="BM22" i="15"/>
  <c r="BH148" i="37"/>
  <c r="U20" i="13"/>
  <c r="AO22" i="37"/>
  <c r="BM26" i="27"/>
  <c r="AO26" i="27"/>
  <c r="U26" i="27"/>
  <c r="AO19" i="15"/>
  <c r="BH22" i="37"/>
  <c r="U26" i="11"/>
  <c r="BM19" i="15"/>
  <c r="BH28" i="15"/>
  <c r="U31" i="15"/>
  <c r="AO28" i="15"/>
  <c r="BM28" i="15"/>
  <c r="BH31" i="15"/>
  <c r="BH19" i="15"/>
  <c r="AO20" i="13"/>
  <c r="AO31" i="15"/>
  <c r="AO19" i="36"/>
  <c r="AO26" i="11"/>
  <c r="U19" i="36"/>
  <c r="BM22" i="37"/>
  <c r="BM20" i="13"/>
  <c r="BH19" i="36"/>
  <c r="BH19" i="33"/>
  <c r="AO19" i="33"/>
  <c r="BM145" i="36"/>
  <c r="BM19" i="33"/>
  <c r="AO145" i="36"/>
  <c r="BM22" i="33"/>
  <c r="U145" i="36"/>
  <c r="BM29" i="13"/>
  <c r="BM19" i="7"/>
  <c r="AO19" i="7"/>
  <c r="AE88" i="36"/>
  <c r="A91" i="36"/>
  <c r="A154" i="36"/>
  <c r="AE151" i="36"/>
  <c r="K151" i="36"/>
  <c r="A29" i="26"/>
  <c r="AE26" i="26"/>
  <c r="K26" i="26"/>
  <c r="AE25" i="36"/>
  <c r="A28" i="36"/>
  <c r="K25" i="36"/>
  <c r="AE28" i="37"/>
  <c r="A31" i="37"/>
  <c r="K28" i="37"/>
  <c r="AE151" i="37"/>
  <c r="A154" i="37"/>
  <c r="K151" i="37"/>
  <c r="BM29" i="27"/>
  <c r="BH29" i="27"/>
  <c r="K88" i="36"/>
  <c r="BH26" i="13"/>
  <c r="U26" i="13"/>
  <c r="AO26" i="13"/>
  <c r="BM26" i="13"/>
  <c r="BH29" i="13"/>
  <c r="U29" i="13"/>
  <c r="BM22" i="36"/>
  <c r="BH22" i="36"/>
  <c r="AO22" i="36"/>
  <c r="U22" i="36"/>
  <c r="AO20" i="11"/>
  <c r="BH20" i="11"/>
  <c r="U20" i="11"/>
  <c r="U34" i="15"/>
  <c r="BH34" i="15"/>
  <c r="AO34" i="15"/>
  <c r="BM34" i="15"/>
  <c r="U19" i="7"/>
  <c r="BM20" i="11"/>
  <c r="A36" i="19"/>
  <c r="K33" i="19"/>
  <c r="U33" i="19" s="1"/>
  <c r="U145" i="37"/>
  <c r="AO145" i="37"/>
  <c r="BH145" i="37"/>
  <c r="U28" i="24"/>
  <c r="AO28" i="24"/>
  <c r="BM28" i="24"/>
  <c r="BM23" i="26"/>
  <c r="U23" i="26"/>
  <c r="BM25" i="24"/>
  <c r="BH25" i="24"/>
  <c r="U20" i="26"/>
  <c r="BH20" i="26"/>
  <c r="BM20" i="26"/>
  <c r="BM82" i="36"/>
  <c r="BH82" i="36"/>
  <c r="U82" i="36"/>
  <c r="BH25" i="15"/>
  <c r="BM25" i="15"/>
  <c r="AO25" i="15"/>
  <c r="AO22" i="7"/>
  <c r="BH22" i="7"/>
  <c r="BM85" i="37"/>
  <c r="AO85" i="37"/>
  <c r="BH85" i="37"/>
  <c r="BH23" i="11"/>
  <c r="AO23" i="11"/>
  <c r="AE37" i="15"/>
  <c r="A40" i="15"/>
  <c r="K37" i="15"/>
  <c r="AE26" i="11"/>
  <c r="A29" i="11"/>
  <c r="U27" i="30"/>
  <c r="BM27" i="30"/>
  <c r="AO27" i="30"/>
  <c r="BM24" i="30"/>
  <c r="AO24" i="30"/>
  <c r="U24" i="30"/>
  <c r="BH24" i="30"/>
  <c r="BH33" i="30"/>
  <c r="BM33" i="30"/>
  <c r="AO33" i="30"/>
  <c r="U33" i="30"/>
  <c r="A43" i="30"/>
  <c r="K36" i="30"/>
  <c r="BM30" i="30"/>
  <c r="AO30" i="30"/>
  <c r="U30" i="30"/>
  <c r="BH30" i="30"/>
  <c r="AO24" i="19"/>
  <c r="U24" i="19"/>
  <c r="BM148" i="36"/>
  <c r="BM24" i="19"/>
  <c r="U30" i="19"/>
  <c r="AA56" i="36"/>
  <c r="AE36" i="19"/>
  <c r="BM30" i="19"/>
  <c r="AO30" i="19"/>
  <c r="AU78" i="36"/>
  <c r="AE33" i="19"/>
  <c r="AU15" i="36"/>
  <c r="AO27" i="19"/>
  <c r="BH27" i="19"/>
  <c r="U27" i="19"/>
  <c r="BM27" i="19"/>
  <c r="AA182" i="36"/>
  <c r="AU141" i="36"/>
  <c r="AO148" i="36"/>
  <c r="BH148" i="36"/>
  <c r="AU15" i="37"/>
  <c r="AA119" i="37"/>
  <c r="AU78" i="37"/>
  <c r="AA182" i="37"/>
  <c r="AU141" i="37"/>
  <c r="AA56" i="37"/>
  <c r="U25" i="37" l="1"/>
  <c r="BH25" i="37"/>
  <c r="AO25" i="37"/>
  <c r="A31" i="33"/>
  <c r="AE28" i="33"/>
  <c r="AE31" i="24"/>
  <c r="A34" i="24"/>
  <c r="A94" i="37"/>
  <c r="AE91" i="37"/>
  <c r="W57" i="48"/>
  <c r="BM44" i="48"/>
  <c r="BH44" i="48"/>
  <c r="AO44" i="48"/>
  <c r="U44" i="48"/>
  <c r="BE57" i="47"/>
  <c r="W57" i="46"/>
  <c r="BM44" i="46"/>
  <c r="BH44" i="46"/>
  <c r="AO44" i="46"/>
  <c r="U44" i="46"/>
  <c r="AR57" i="48"/>
  <c r="AR57" i="46"/>
  <c r="BE57" i="49"/>
  <c r="U28" i="33"/>
  <c r="BH28" i="33"/>
  <c r="BM28" i="33"/>
  <c r="BH91" i="37"/>
  <c r="BH31" i="24"/>
  <c r="U31" i="24"/>
  <c r="BM91" i="37"/>
  <c r="AO91" i="37"/>
  <c r="AO25" i="33"/>
  <c r="BH25" i="33"/>
  <c r="BM25" i="33"/>
  <c r="BM31" i="24"/>
  <c r="BM35" i="43"/>
  <c r="BH35" i="43"/>
  <c r="AO35" i="43"/>
  <c r="U35" i="43"/>
  <c r="AE38" i="43"/>
  <c r="K38" i="43"/>
  <c r="Y43" i="43" s="1"/>
  <c r="BE43" i="43" s="1"/>
  <c r="AO35" i="42"/>
  <c r="U35" i="42"/>
  <c r="BM35" i="42"/>
  <c r="BH35" i="42"/>
  <c r="AE38" i="42"/>
  <c r="K38" i="42"/>
  <c r="Y43" i="42" s="1"/>
  <c r="BE43" i="42" s="1"/>
  <c r="AO88" i="37"/>
  <c r="U88" i="37"/>
  <c r="BH25" i="7"/>
  <c r="A31" i="7"/>
  <c r="AE28" i="7"/>
  <c r="K28" i="7"/>
  <c r="BM25" i="7"/>
  <c r="A35" i="13"/>
  <c r="AE32" i="13"/>
  <c r="K32" i="13"/>
  <c r="AO25" i="7"/>
  <c r="BH88" i="37"/>
  <c r="AE32" i="27"/>
  <c r="A35" i="27"/>
  <c r="K32" i="27"/>
  <c r="AO33" i="19"/>
  <c r="BM33" i="19"/>
  <c r="BH33" i="19"/>
  <c r="A32" i="11"/>
  <c r="AE29" i="11"/>
  <c r="K29" i="11"/>
  <c r="A43" i="19"/>
  <c r="K43" i="19" s="1"/>
  <c r="K36" i="19"/>
  <c r="BH25" i="36"/>
  <c r="U25" i="36"/>
  <c r="BM25" i="36"/>
  <c r="AO25" i="36"/>
  <c r="AE40" i="15"/>
  <c r="A43" i="15"/>
  <c r="K40" i="15"/>
  <c r="BM26" i="26"/>
  <c r="BH26" i="26"/>
  <c r="U26" i="26"/>
  <c r="AO26" i="26"/>
  <c r="AO151" i="37"/>
  <c r="BM151" i="37"/>
  <c r="BH151" i="37"/>
  <c r="U151" i="37"/>
  <c r="A34" i="37"/>
  <c r="AE31" i="37"/>
  <c r="K31" i="37"/>
  <c r="A157" i="36"/>
  <c r="AE154" i="36"/>
  <c r="K154" i="36"/>
  <c r="AO37" i="15"/>
  <c r="U37" i="15"/>
  <c r="BH37" i="15"/>
  <c r="BM37" i="15"/>
  <c r="AE31" i="33"/>
  <c r="A34" i="33"/>
  <c r="K31" i="33"/>
  <c r="BH151" i="36"/>
  <c r="BM151" i="36"/>
  <c r="U151" i="36"/>
  <c r="AO151" i="36"/>
  <c r="BH28" i="37"/>
  <c r="U28" i="37"/>
  <c r="BM28" i="37"/>
  <c r="AO28" i="37"/>
  <c r="A31" i="36"/>
  <c r="AE28" i="36"/>
  <c r="K28" i="36"/>
  <c r="U88" i="36"/>
  <c r="BH88" i="36"/>
  <c r="AO88" i="36"/>
  <c r="BM88" i="36"/>
  <c r="A157" i="37"/>
  <c r="AE154" i="37"/>
  <c r="K154" i="37"/>
  <c r="A32" i="26"/>
  <c r="AE29" i="26"/>
  <c r="K29" i="26"/>
  <c r="A94" i="36"/>
  <c r="AE91" i="36"/>
  <c r="K91" i="36"/>
  <c r="A46" i="30"/>
  <c r="K43" i="30"/>
  <c r="AE46" i="30"/>
  <c r="BM36" i="30"/>
  <c r="AO36" i="30"/>
  <c r="U36" i="30"/>
  <c r="BH36" i="30"/>
  <c r="AE43" i="19"/>
  <c r="AE94" i="37" l="1"/>
  <c r="K94" i="37"/>
  <c r="A97" i="37"/>
  <c r="A37" i="24"/>
  <c r="AE34" i="24"/>
  <c r="K34" i="24"/>
  <c r="BE57" i="48"/>
  <c r="BE57" i="46"/>
  <c r="BM38" i="43"/>
  <c r="BH38" i="43"/>
  <c r="AO38" i="43"/>
  <c r="U38" i="43"/>
  <c r="BM38" i="42"/>
  <c r="BW43" i="42" s="1"/>
  <c r="AO38" i="42"/>
  <c r="U38" i="42"/>
  <c r="BH38" i="42"/>
  <c r="BM28" i="7"/>
  <c r="BH28" i="7"/>
  <c r="AO28" i="7"/>
  <c r="U28" i="7"/>
  <c r="A38" i="13"/>
  <c r="AE35" i="13"/>
  <c r="K35" i="13"/>
  <c r="U32" i="13"/>
  <c r="AO32" i="13"/>
  <c r="BM32" i="13"/>
  <c r="BH32" i="13"/>
  <c r="AE31" i="7"/>
  <c r="K31" i="7"/>
  <c r="A34" i="7"/>
  <c r="AE35" i="27"/>
  <c r="A38" i="27"/>
  <c r="K35" i="27"/>
  <c r="U32" i="27"/>
  <c r="AO32" i="27"/>
  <c r="BH32" i="27"/>
  <c r="BM32" i="27"/>
  <c r="U43" i="19"/>
  <c r="AE34" i="37"/>
  <c r="A37" i="37"/>
  <c r="K34" i="37"/>
  <c r="BH40" i="15"/>
  <c r="U40" i="15"/>
  <c r="BM40" i="15"/>
  <c r="AO40" i="15"/>
  <c r="A97" i="36"/>
  <c r="AE94" i="36"/>
  <c r="K94" i="36"/>
  <c r="BM31" i="33"/>
  <c r="AO31" i="33"/>
  <c r="BH31" i="33"/>
  <c r="U31" i="33"/>
  <c r="AE157" i="36"/>
  <c r="A160" i="36"/>
  <c r="K157" i="36"/>
  <c r="AE43" i="15"/>
  <c r="A47" i="15"/>
  <c r="K43" i="15"/>
  <c r="BM29" i="11"/>
  <c r="BH29" i="11"/>
  <c r="AO29" i="11"/>
  <c r="U29" i="11"/>
  <c r="A35" i="26"/>
  <c r="AE32" i="26"/>
  <c r="K32" i="26"/>
  <c r="AR43" i="26" s="1"/>
  <c r="AE31" i="36"/>
  <c r="A34" i="36"/>
  <c r="K31" i="36"/>
  <c r="AO154" i="37"/>
  <c r="BH154" i="37"/>
  <c r="U154" i="37"/>
  <c r="BM154" i="37"/>
  <c r="BM29" i="26"/>
  <c r="BH29" i="26"/>
  <c r="U29" i="26"/>
  <c r="AO29" i="26"/>
  <c r="BM28" i="36"/>
  <c r="BH28" i="36"/>
  <c r="AO28" i="36"/>
  <c r="U28" i="36"/>
  <c r="AE34" i="33"/>
  <c r="A37" i="33"/>
  <c r="K34" i="33"/>
  <c r="U31" i="37"/>
  <c r="BM31" i="37"/>
  <c r="BH31" i="37"/>
  <c r="AO31" i="37"/>
  <c r="BH91" i="36"/>
  <c r="AO91" i="36"/>
  <c r="BM91" i="36"/>
  <c r="U91" i="36"/>
  <c r="AE157" i="37"/>
  <c r="A160" i="37"/>
  <c r="K157" i="37"/>
  <c r="BM154" i="36"/>
  <c r="U154" i="36"/>
  <c r="AO154" i="36"/>
  <c r="BH154" i="36"/>
  <c r="BM36" i="19"/>
  <c r="AO36" i="19"/>
  <c r="BH36" i="19"/>
  <c r="U36" i="19"/>
  <c r="A35" i="11"/>
  <c r="AE32" i="11"/>
  <c r="K32" i="11"/>
  <c r="AR43" i="11" s="1"/>
  <c r="BH43" i="30"/>
  <c r="BM43" i="30"/>
  <c r="AO43" i="30"/>
  <c r="U43" i="30"/>
  <c r="AE49" i="30"/>
  <c r="A49" i="30"/>
  <c r="K46" i="30"/>
  <c r="A46" i="19"/>
  <c r="K46" i="19" s="1"/>
  <c r="AE46" i="19"/>
  <c r="BH43" i="19"/>
  <c r="BM43" i="19"/>
  <c r="AO43" i="19"/>
  <c r="U34" i="24" l="1"/>
  <c r="BH34" i="24"/>
  <c r="BM34" i="24"/>
  <c r="AO34" i="24"/>
  <c r="A40" i="24"/>
  <c r="AE37" i="24"/>
  <c r="K37" i="24"/>
  <c r="AE97" i="37"/>
  <c r="A100" i="37"/>
  <c r="K97" i="37"/>
  <c r="AO94" i="37"/>
  <c r="BM94" i="37"/>
  <c r="U94" i="37"/>
  <c r="BH94" i="37"/>
  <c r="CR43" i="42"/>
  <c r="DE43" i="42" s="1"/>
  <c r="AE34" i="7"/>
  <c r="K34" i="7"/>
  <c r="A37" i="7"/>
  <c r="U31" i="7"/>
  <c r="BH31" i="7"/>
  <c r="BM31" i="7"/>
  <c r="AO31" i="7"/>
  <c r="BH35" i="13"/>
  <c r="BM35" i="13"/>
  <c r="AO35" i="13"/>
  <c r="U35" i="13"/>
  <c r="AE38" i="13"/>
  <c r="K38" i="13"/>
  <c r="U35" i="27"/>
  <c r="BM35" i="27"/>
  <c r="AO35" i="27"/>
  <c r="BH35" i="27"/>
  <c r="AE38" i="27"/>
  <c r="K38" i="27"/>
  <c r="A163" i="37"/>
  <c r="AE160" i="37"/>
  <c r="K160" i="37"/>
  <c r="AE34" i="36"/>
  <c r="A37" i="36"/>
  <c r="K34" i="36"/>
  <c r="A38" i="26"/>
  <c r="AE35" i="26"/>
  <c r="K35" i="26"/>
  <c r="AE35" i="11"/>
  <c r="A38" i="11"/>
  <c r="K35" i="11"/>
  <c r="A100" i="36"/>
  <c r="AE97" i="36"/>
  <c r="K97" i="36"/>
  <c r="AO34" i="33"/>
  <c r="U34" i="33"/>
  <c r="BM34" i="33"/>
  <c r="BH34" i="33"/>
  <c r="U32" i="26"/>
  <c r="AO32" i="26"/>
  <c r="BH32" i="26"/>
  <c r="BM32" i="26"/>
  <c r="U43" i="15"/>
  <c r="BH43" i="15"/>
  <c r="BM43" i="15"/>
  <c r="AO43" i="15"/>
  <c r="BE57" i="15"/>
  <c r="BH157" i="36"/>
  <c r="U157" i="36"/>
  <c r="AO157" i="36"/>
  <c r="BM157" i="36"/>
  <c r="U34" i="37"/>
  <c r="BM34" i="37"/>
  <c r="AO34" i="37"/>
  <c r="BH34" i="37"/>
  <c r="U32" i="11"/>
  <c r="AO32" i="11"/>
  <c r="BH32" i="11"/>
  <c r="BM32" i="11"/>
  <c r="BH157" i="37"/>
  <c r="U157" i="37"/>
  <c r="AO157" i="37"/>
  <c r="BM157" i="37"/>
  <c r="A40" i="33"/>
  <c r="AE37" i="33"/>
  <c r="K37" i="33"/>
  <c r="BH31" i="36"/>
  <c r="BM31" i="36"/>
  <c r="AO31" i="36"/>
  <c r="U31" i="36"/>
  <c r="AE47" i="15"/>
  <c r="A50" i="15"/>
  <c r="K47" i="15"/>
  <c r="A163" i="36"/>
  <c r="AE160" i="36"/>
  <c r="K160" i="36"/>
  <c r="BH94" i="36"/>
  <c r="U94" i="36"/>
  <c r="BM94" i="36"/>
  <c r="AO94" i="36"/>
  <c r="AE37" i="37"/>
  <c r="A40" i="37"/>
  <c r="K37" i="37"/>
  <c r="AE55" i="30"/>
  <c r="A52" i="30"/>
  <c r="K49" i="30"/>
  <c r="W59" i="30" s="1"/>
  <c r="AE52" i="30"/>
  <c r="BM46" i="30"/>
  <c r="AO46" i="30"/>
  <c r="U46" i="30"/>
  <c r="BH46" i="30"/>
  <c r="BH46" i="19"/>
  <c r="U46" i="19"/>
  <c r="AO46" i="19"/>
  <c r="BM46" i="19"/>
  <c r="AE49" i="19"/>
  <c r="A49" i="19"/>
  <c r="BH97" i="37" l="1"/>
  <c r="BM97" i="37"/>
  <c r="AO97" i="37"/>
  <c r="U97" i="37"/>
  <c r="K100" i="37"/>
  <c r="AE100" i="37"/>
  <c r="A103" i="37"/>
  <c r="BM37" i="24"/>
  <c r="AO37" i="24"/>
  <c r="BH37" i="24"/>
  <c r="U37" i="24"/>
  <c r="K40" i="24"/>
  <c r="A43" i="24"/>
  <c r="AE40" i="24"/>
  <c r="U34" i="7"/>
  <c r="AO34" i="7"/>
  <c r="BH34" i="7"/>
  <c r="BM34" i="7"/>
  <c r="K37" i="7"/>
  <c r="A40" i="7"/>
  <c r="AE37" i="7"/>
  <c r="BH38" i="13"/>
  <c r="U38" i="13"/>
  <c r="AO38" i="13"/>
  <c r="BM38" i="13"/>
  <c r="AR43" i="13"/>
  <c r="Y43" i="13"/>
  <c r="BH38" i="27"/>
  <c r="BM38" i="27"/>
  <c r="U38" i="27"/>
  <c r="AO38" i="27"/>
  <c r="AR43" i="27"/>
  <c r="Y43" i="27"/>
  <c r="AE52" i="19"/>
  <c r="A52" i="19"/>
  <c r="K49" i="19"/>
  <c r="A43" i="37"/>
  <c r="AE40" i="37"/>
  <c r="K40" i="37"/>
  <c r="BH47" i="15"/>
  <c r="AO47" i="15"/>
  <c r="U47" i="15"/>
  <c r="BM47" i="15"/>
  <c r="BM35" i="26"/>
  <c r="AO35" i="26"/>
  <c r="BH35" i="26"/>
  <c r="U35" i="26"/>
  <c r="A40" i="36"/>
  <c r="AE37" i="36"/>
  <c r="K37" i="36"/>
  <c r="AE163" i="37"/>
  <c r="A166" i="37"/>
  <c r="K163" i="37"/>
  <c r="U160" i="36"/>
  <c r="BM160" i="36"/>
  <c r="BH160" i="36"/>
  <c r="AO160" i="36"/>
  <c r="A53" i="15"/>
  <c r="AE50" i="15"/>
  <c r="K50" i="15"/>
  <c r="AE40" i="33"/>
  <c r="A43" i="33"/>
  <c r="K40" i="33"/>
  <c r="AE100" i="36"/>
  <c r="A103" i="36"/>
  <c r="K100" i="36"/>
  <c r="BM35" i="11"/>
  <c r="BH35" i="11"/>
  <c r="U35" i="11"/>
  <c r="AO35" i="11"/>
  <c r="AE38" i="11"/>
  <c r="K38" i="11"/>
  <c r="Y43" i="11" s="1"/>
  <c r="AE38" i="26"/>
  <c r="K38" i="26"/>
  <c r="BM160" i="37"/>
  <c r="U160" i="37"/>
  <c r="BH160" i="37"/>
  <c r="AO160" i="37"/>
  <c r="U37" i="37"/>
  <c r="BH37" i="37"/>
  <c r="AO37" i="37"/>
  <c r="BM37" i="37"/>
  <c r="AE163" i="36"/>
  <c r="A166" i="36"/>
  <c r="K163" i="36"/>
  <c r="BH37" i="33"/>
  <c r="U37" i="33"/>
  <c r="AO37" i="33"/>
  <c r="BM37" i="33"/>
  <c r="BM97" i="36"/>
  <c r="BH97" i="36"/>
  <c r="U97" i="36"/>
  <c r="AO97" i="36"/>
  <c r="AO34" i="36"/>
  <c r="BM34" i="36"/>
  <c r="BH34" i="36"/>
  <c r="U34" i="36"/>
  <c r="A55" i="30"/>
  <c r="K55" i="30" s="1"/>
  <c r="K52" i="30"/>
  <c r="AR59" i="30" s="1"/>
  <c r="BE59" i="30" s="1"/>
  <c r="BH49" i="30"/>
  <c r="BM49" i="30"/>
  <c r="AO49" i="30"/>
  <c r="U49" i="30"/>
  <c r="AE55" i="19"/>
  <c r="K43" i="24" l="1"/>
  <c r="AE43" i="24"/>
  <c r="AO40" i="24"/>
  <c r="BH40" i="24"/>
  <c r="BM40" i="24"/>
  <c r="U40" i="24"/>
  <c r="AE103" i="37"/>
  <c r="A106" i="37"/>
  <c r="K103" i="37"/>
  <c r="BH100" i="37"/>
  <c r="BM100" i="37"/>
  <c r="U100" i="37"/>
  <c r="AO100" i="37"/>
  <c r="A43" i="7"/>
  <c r="AE40" i="7"/>
  <c r="K40" i="7"/>
  <c r="AO37" i="7"/>
  <c r="U37" i="7"/>
  <c r="BM37" i="7"/>
  <c r="BH37" i="7"/>
  <c r="W59" i="19"/>
  <c r="BH49" i="19"/>
  <c r="Y43" i="26"/>
  <c r="BE43" i="11"/>
  <c r="BM49" i="19"/>
  <c r="AO49" i="19"/>
  <c r="U49" i="19"/>
  <c r="U38" i="11"/>
  <c r="BH38" i="11"/>
  <c r="AO38" i="11"/>
  <c r="BM38" i="11"/>
  <c r="A47" i="33"/>
  <c r="AE43" i="33"/>
  <c r="K43" i="33"/>
  <c r="BH163" i="37"/>
  <c r="U163" i="37"/>
  <c r="BM163" i="37"/>
  <c r="AO163" i="37"/>
  <c r="BM100" i="36"/>
  <c r="BH100" i="36"/>
  <c r="U100" i="36"/>
  <c r="AO100" i="36"/>
  <c r="BM50" i="15"/>
  <c r="BH50" i="15"/>
  <c r="AO50" i="15"/>
  <c r="U50" i="15"/>
  <c r="AE166" i="37"/>
  <c r="A169" i="37"/>
  <c r="K166" i="37"/>
  <c r="A43" i="36"/>
  <c r="AE40" i="36"/>
  <c r="K40" i="36"/>
  <c r="AE43" i="37"/>
  <c r="A46" i="37"/>
  <c r="K43" i="37"/>
  <c r="U163" i="36"/>
  <c r="AO163" i="36"/>
  <c r="BH163" i="36"/>
  <c r="BM163" i="36"/>
  <c r="A106" i="36"/>
  <c r="AE103" i="36"/>
  <c r="K103" i="36"/>
  <c r="A55" i="19"/>
  <c r="K52" i="19"/>
  <c r="U52" i="19" s="1"/>
  <c r="AE166" i="36"/>
  <c r="A169" i="36"/>
  <c r="K166" i="36"/>
  <c r="AO38" i="26"/>
  <c r="BH38" i="26"/>
  <c r="U38" i="26"/>
  <c r="BM38" i="26"/>
  <c r="BM40" i="33"/>
  <c r="BH40" i="33"/>
  <c r="U40" i="33"/>
  <c r="AO40" i="33"/>
  <c r="AE53" i="15"/>
  <c r="K53" i="15"/>
  <c r="U37" i="36"/>
  <c r="AO37" i="36"/>
  <c r="BH37" i="36"/>
  <c r="BM37" i="36"/>
  <c r="AO40" i="37"/>
  <c r="BM40" i="37"/>
  <c r="BH40" i="37"/>
  <c r="U40" i="37"/>
  <c r="A58" i="30"/>
  <c r="BM52" i="30"/>
  <c r="AO52" i="30"/>
  <c r="U52" i="30"/>
  <c r="BH52" i="30"/>
  <c r="AO103" i="37" l="1"/>
  <c r="U103" i="37"/>
  <c r="BH103" i="37"/>
  <c r="BM103" i="37"/>
  <c r="AE106" i="37"/>
  <c r="A109" i="37"/>
  <c r="K106" i="37"/>
  <c r="AA47" i="24"/>
  <c r="BE47" i="24" s="1"/>
  <c r="U43" i="24"/>
  <c r="BM43" i="24"/>
  <c r="AO43" i="24"/>
  <c r="BH43" i="24"/>
  <c r="U40" i="7"/>
  <c r="AO40" i="7"/>
  <c r="BH40" i="7"/>
  <c r="BM40" i="7"/>
  <c r="K43" i="7"/>
  <c r="AE43" i="7"/>
  <c r="AR59" i="19"/>
  <c r="BE43" i="26"/>
  <c r="BW43" i="11"/>
  <c r="CR43" i="11"/>
  <c r="AO52" i="19"/>
  <c r="AO53" i="15"/>
  <c r="BM53" i="15"/>
  <c r="U53" i="15"/>
  <c r="BH53" i="15"/>
  <c r="AA57" i="15"/>
  <c r="AE46" i="37"/>
  <c r="A49" i="37"/>
  <c r="K46" i="37"/>
  <c r="BM166" i="37"/>
  <c r="U166" i="37"/>
  <c r="AO166" i="37"/>
  <c r="BH166" i="37"/>
  <c r="BH52" i="19"/>
  <c r="U166" i="36"/>
  <c r="AO166" i="36"/>
  <c r="BH166" i="36"/>
  <c r="BM166" i="36"/>
  <c r="A58" i="19"/>
  <c r="K55" i="19"/>
  <c r="A109" i="36"/>
  <c r="AE106" i="36"/>
  <c r="K106" i="36"/>
  <c r="BM40" i="36"/>
  <c r="AO40" i="36"/>
  <c r="BH40" i="36"/>
  <c r="U40" i="36"/>
  <c r="AE169" i="37"/>
  <c r="A172" i="37"/>
  <c r="K169" i="37"/>
  <c r="U43" i="33"/>
  <c r="BH43" i="33"/>
  <c r="BM43" i="33"/>
  <c r="AO43" i="33"/>
  <c r="BE57" i="33"/>
  <c r="BM52" i="19"/>
  <c r="AE169" i="36"/>
  <c r="A172" i="36"/>
  <c r="K169" i="36"/>
  <c r="U103" i="36"/>
  <c r="BH103" i="36"/>
  <c r="BM103" i="36"/>
  <c r="AO103" i="36"/>
  <c r="AO43" i="37"/>
  <c r="BH43" i="37"/>
  <c r="BM43" i="37"/>
  <c r="U43" i="37"/>
  <c r="AE43" i="36"/>
  <c r="A46" i="36"/>
  <c r="K43" i="36"/>
  <c r="AE47" i="33"/>
  <c r="A50" i="33"/>
  <c r="K47" i="33"/>
  <c r="BH55" i="30"/>
  <c r="BM55" i="30"/>
  <c r="AO55" i="30"/>
  <c r="U55" i="30"/>
  <c r="U106" i="37" l="1"/>
  <c r="AO106" i="37"/>
  <c r="BM106" i="37"/>
  <c r="BH106" i="37"/>
  <c r="AE109" i="37"/>
  <c r="A112" i="37"/>
  <c r="K109" i="37"/>
  <c r="AA47" i="7"/>
  <c r="BE47" i="7" s="1"/>
  <c r="AO43" i="7"/>
  <c r="BM43" i="7"/>
  <c r="BH43" i="7"/>
  <c r="U43" i="7"/>
  <c r="BE59" i="19"/>
  <c r="DE43" i="11"/>
  <c r="U46" i="37"/>
  <c r="BM46" i="37"/>
  <c r="AO46" i="37"/>
  <c r="BH46" i="37"/>
  <c r="U55" i="19"/>
  <c r="BM55" i="19"/>
  <c r="AO55" i="19"/>
  <c r="BH55" i="19"/>
  <c r="A52" i="37"/>
  <c r="AE49" i="37"/>
  <c r="K49" i="37"/>
  <c r="A53" i="33"/>
  <c r="AE50" i="33"/>
  <c r="K50" i="33"/>
  <c r="AE172" i="37"/>
  <c r="A175" i="37"/>
  <c r="K172" i="37"/>
  <c r="A112" i="36"/>
  <c r="AE109" i="36"/>
  <c r="K109" i="36"/>
  <c r="BH43" i="36"/>
  <c r="BM43" i="36"/>
  <c r="AO43" i="36"/>
  <c r="U43" i="36"/>
  <c r="AO169" i="36"/>
  <c r="U169" i="36"/>
  <c r="BH169" i="36"/>
  <c r="BM169" i="36"/>
  <c r="AO106" i="36"/>
  <c r="BM106" i="36"/>
  <c r="BH106" i="36"/>
  <c r="U106" i="36"/>
  <c r="AO47" i="33"/>
  <c r="BH47" i="33"/>
  <c r="BM47" i="33"/>
  <c r="U47" i="33"/>
  <c r="AE46" i="36"/>
  <c r="A49" i="36"/>
  <c r="K46" i="36"/>
  <c r="AE172" i="36"/>
  <c r="A175" i="36"/>
  <c r="K172" i="36"/>
  <c r="AO169" i="37"/>
  <c r="BH169" i="37"/>
  <c r="BM169" i="37"/>
  <c r="U169" i="37"/>
  <c r="AO109" i="37" l="1"/>
  <c r="BH109" i="37"/>
  <c r="U109" i="37"/>
  <c r="BM109" i="37"/>
  <c r="AE112" i="37"/>
  <c r="A115" i="37"/>
  <c r="K112" i="37"/>
  <c r="U46" i="36"/>
  <c r="AO46" i="36"/>
  <c r="BH46" i="36"/>
  <c r="BM46" i="36"/>
  <c r="AE175" i="36"/>
  <c r="A178" i="36"/>
  <c r="K175" i="36"/>
  <c r="U109" i="36"/>
  <c r="BH109" i="36"/>
  <c r="AO109" i="36"/>
  <c r="BM109" i="36"/>
  <c r="A178" i="37"/>
  <c r="AE175" i="37"/>
  <c r="K175" i="37"/>
  <c r="AE53" i="33"/>
  <c r="K53" i="33"/>
  <c r="A52" i="36"/>
  <c r="AE49" i="36"/>
  <c r="K49" i="36"/>
  <c r="AO49" i="37"/>
  <c r="BH49" i="37"/>
  <c r="BM49" i="37"/>
  <c r="U49" i="37"/>
  <c r="AE112" i="36"/>
  <c r="A115" i="36"/>
  <c r="K112" i="36"/>
  <c r="BH50" i="33"/>
  <c r="AO50" i="33"/>
  <c r="BM50" i="33"/>
  <c r="U50" i="33"/>
  <c r="BM172" i="36"/>
  <c r="BH172" i="36"/>
  <c r="AO172" i="36"/>
  <c r="U172" i="36"/>
  <c r="AO172" i="37"/>
  <c r="BH172" i="37"/>
  <c r="BM172" i="37"/>
  <c r="U172" i="37"/>
  <c r="AE52" i="37"/>
  <c r="K52" i="37"/>
  <c r="U112" i="37" l="1"/>
  <c r="BH112" i="37"/>
  <c r="AO112" i="37"/>
  <c r="BM112" i="37"/>
  <c r="AE115" i="37"/>
  <c r="K115" i="37"/>
  <c r="BH175" i="36"/>
  <c r="U175" i="36"/>
  <c r="AO175" i="36"/>
  <c r="BM175" i="36"/>
  <c r="U112" i="36"/>
  <c r="AO112" i="36"/>
  <c r="BM112" i="36"/>
  <c r="BH112" i="36"/>
  <c r="BH53" i="33"/>
  <c r="BM53" i="33"/>
  <c r="U53" i="33"/>
  <c r="AO53" i="33"/>
  <c r="AA57" i="33"/>
  <c r="AE178" i="37"/>
  <c r="K178" i="37"/>
  <c r="BH52" i="37"/>
  <c r="AO52" i="37"/>
  <c r="BM52" i="37"/>
  <c r="U52" i="37"/>
  <c r="AE115" i="36"/>
  <c r="K115" i="36"/>
  <c r="BH49" i="36"/>
  <c r="BM49" i="36"/>
  <c r="AO49" i="36"/>
  <c r="U49" i="36"/>
  <c r="AO175" i="37"/>
  <c r="U175" i="37"/>
  <c r="BM175" i="37"/>
  <c r="BH175" i="37"/>
  <c r="AE178" i="36"/>
  <c r="K178" i="36"/>
  <c r="AE52" i="36"/>
  <c r="K52" i="36"/>
  <c r="U115" i="37" l="1"/>
  <c r="BM115" i="37"/>
  <c r="BH115" i="37"/>
  <c r="AO115" i="37"/>
  <c r="BH115" i="36"/>
  <c r="AO115" i="36"/>
  <c r="BM115" i="36"/>
  <c r="U115" i="36"/>
  <c r="AO52" i="36"/>
  <c r="BH52" i="36"/>
  <c r="BM52" i="36"/>
  <c r="U52" i="36"/>
  <c r="BH178" i="37"/>
  <c r="U178" i="37"/>
  <c r="AO178" i="37"/>
  <c r="BM178" i="37"/>
  <c r="U178" i="36"/>
  <c r="BM178" i="36"/>
  <c r="AO178" i="36"/>
  <c r="BH17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tc={0FEED3FB-BE60-4D99-9E1B-1BB1FB29DCD1}</author>
  </authors>
  <commentList>
    <comment ref="I22" authorId="0" shapeId="0" xr:uid="{00000000-0006-0000-0300-000001000000}">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学校番号を入力
</t>
      </text>
    </comment>
  </commentList>
</comments>
</file>

<file path=xl/sharedStrings.xml><?xml version="1.0" encoding="utf-8"?>
<sst xmlns="http://schemas.openxmlformats.org/spreadsheetml/2006/main" count="1045" uniqueCount="325">
  <si>
    <t>不足⇒コピーして使用</t>
    <rPh sb="0" eb="2">
      <t>フソク</t>
    </rPh>
    <rPh sb="8" eb="10">
      <t>シヨウ</t>
    </rPh>
    <phoneticPr fontId="4"/>
  </si>
  <si>
    <t>立順</t>
    <rPh sb="0" eb="1">
      <t>タチ</t>
    </rPh>
    <rPh sb="1" eb="2">
      <t>ジュン</t>
    </rPh>
    <phoneticPr fontId="4"/>
  </si>
  <si>
    <t>学年</t>
    <rPh sb="0" eb="2">
      <t>ガクネン</t>
    </rPh>
    <phoneticPr fontId="4"/>
  </si>
  <si>
    <t>選手番号</t>
    <rPh sb="0" eb="2">
      <t>センシュ</t>
    </rPh>
    <rPh sb="2" eb="4">
      <t>バンゴウ</t>
    </rPh>
    <phoneticPr fontId="4"/>
  </si>
  <si>
    <t>参加総数</t>
    <rPh sb="0" eb="2">
      <t>サンカ</t>
    </rPh>
    <rPh sb="2" eb="4">
      <t>ソウスウ</t>
    </rPh>
    <phoneticPr fontId="4"/>
  </si>
  <si>
    <t>学校長名</t>
    <rPh sb="0" eb="3">
      <t>ガッコウチョウ</t>
    </rPh>
    <rPh sb="3" eb="4">
      <t>メイ</t>
    </rPh>
    <phoneticPr fontId="4"/>
  </si>
  <si>
    <t>上記選手の試合参加を認めます。</t>
    <rPh sb="0" eb="2">
      <t>ジョウキ</t>
    </rPh>
    <rPh sb="2" eb="4">
      <t>センシュ</t>
    </rPh>
    <rPh sb="5" eb="7">
      <t>シアイ</t>
    </rPh>
    <rPh sb="7" eb="9">
      <t>サンカ</t>
    </rPh>
    <rPh sb="10" eb="11">
      <t>ミト</t>
    </rPh>
    <phoneticPr fontId="4"/>
  </si>
  <si>
    <t>高等学校</t>
    <rPh sb="0" eb="2">
      <t>コウトウ</t>
    </rPh>
    <rPh sb="2" eb="4">
      <t>ガッコウ</t>
    </rPh>
    <phoneticPr fontId="4"/>
  </si>
  <si>
    <t>段級</t>
    <rPh sb="0" eb="1">
      <t>ダン</t>
    </rPh>
    <rPh sb="1" eb="2">
      <t>キュウ</t>
    </rPh>
    <phoneticPr fontId="4"/>
  </si>
  <si>
    <t>学　校　名</t>
    <rPh sb="0" eb="1">
      <t>ガク</t>
    </rPh>
    <rPh sb="2" eb="3">
      <t>コウ</t>
    </rPh>
    <rPh sb="4" eb="5">
      <t>メイ</t>
    </rPh>
    <phoneticPr fontId="4"/>
  </si>
  <si>
    <t>監　督　名</t>
    <rPh sb="0" eb="1">
      <t>ラン</t>
    </rPh>
    <rPh sb="2" eb="3">
      <t>ヨシ</t>
    </rPh>
    <rPh sb="4" eb="5">
      <t>メイ</t>
    </rPh>
    <phoneticPr fontId="4"/>
  </si>
  <si>
    <t>氏　　　　名</t>
    <rPh sb="0" eb="1">
      <t>シ</t>
    </rPh>
    <rPh sb="5" eb="6">
      <t>メイ</t>
    </rPh>
    <phoneticPr fontId="4"/>
  </si>
  <si>
    <t>㊞</t>
    <phoneticPr fontId="4"/>
  </si>
  <si>
    <t>上から詰めてお書き下さい</t>
    <rPh sb="0" eb="1">
      <t>ウエ</t>
    </rPh>
    <rPh sb="3" eb="4">
      <t>ツ</t>
    </rPh>
    <rPh sb="7" eb="8">
      <t>カ</t>
    </rPh>
    <rPh sb="9" eb="10">
      <t>クダ</t>
    </rPh>
    <phoneticPr fontId="4"/>
  </si>
  <si>
    <t>男子の部</t>
    <rPh sb="0" eb="2">
      <t>ダンシ</t>
    </rPh>
    <rPh sb="3" eb="4">
      <t>ブ</t>
    </rPh>
    <phoneticPr fontId="4"/>
  </si>
  <si>
    <t>女子　</t>
    <rPh sb="0" eb="1">
      <t>オンナ</t>
    </rPh>
    <rPh sb="1" eb="2">
      <t>シ</t>
    </rPh>
    <phoneticPr fontId="4"/>
  </si>
  <si>
    <t>女子の部</t>
    <rPh sb="0" eb="2">
      <t>ジョシ</t>
    </rPh>
    <rPh sb="3" eb="4">
      <t>ブ</t>
    </rPh>
    <phoneticPr fontId="4"/>
  </si>
  <si>
    <t>学校名</t>
    <rPh sb="0" eb="2">
      <t>ガッコウ</t>
    </rPh>
    <rPh sb="2" eb="3">
      <t>メイ</t>
    </rPh>
    <phoneticPr fontId="4"/>
  </si>
  <si>
    <t>監督名</t>
    <rPh sb="0" eb="2">
      <t>カントク</t>
    </rPh>
    <rPh sb="2" eb="3">
      <t>メイ</t>
    </rPh>
    <phoneticPr fontId="4"/>
  </si>
  <si>
    <t>・</t>
    <phoneticPr fontId="4"/>
  </si>
  <si>
    <t>女子　</t>
    <rPh sb="0" eb="1">
      <t>ジョ</t>
    </rPh>
    <rPh sb="1" eb="2">
      <t>シ</t>
    </rPh>
    <phoneticPr fontId="4"/>
  </si>
  <si>
    <t>男子の部　各校１チーム</t>
    <rPh sb="0" eb="2">
      <t>ダンシ</t>
    </rPh>
    <rPh sb="3" eb="4">
      <t>ブ</t>
    </rPh>
    <rPh sb="5" eb="7">
      <t>カクコウ</t>
    </rPh>
    <phoneticPr fontId="4"/>
  </si>
  <si>
    <t>補6</t>
    <rPh sb="0" eb="1">
      <t>タスク</t>
    </rPh>
    <phoneticPr fontId="4"/>
  </si>
  <si>
    <t>補7</t>
    <rPh sb="0" eb="1">
      <t>ホ</t>
    </rPh>
    <phoneticPr fontId="4"/>
  </si>
  <si>
    <t>女子の部　各校１チーム</t>
    <rPh sb="0" eb="2">
      <t>ジョシ</t>
    </rPh>
    <rPh sb="3" eb="4">
      <t>ブ</t>
    </rPh>
    <rPh sb="5" eb="7">
      <t>カクコウ</t>
    </rPh>
    <phoneticPr fontId="4"/>
  </si>
  <si>
    <t>神奈川県青少年武道錬成会（弓道）参加申込書</t>
    <rPh sb="0" eb="4">
      <t>カナガワケン</t>
    </rPh>
    <rPh sb="4" eb="7">
      <t>セイショウネン</t>
    </rPh>
    <rPh sb="7" eb="9">
      <t>ブドウ</t>
    </rPh>
    <rPh sb="9" eb="11">
      <t>レンセイ</t>
    </rPh>
    <rPh sb="11" eb="12">
      <t>カイ</t>
    </rPh>
    <rPh sb="13" eb="15">
      <t>キュウドウ</t>
    </rPh>
    <rPh sb="16" eb="18">
      <t>サンカ</t>
    </rPh>
    <rPh sb="18" eb="21">
      <t>モウシコミショ</t>
    </rPh>
    <phoneticPr fontId="4"/>
  </si>
  <si>
    <t>出来るだけ上から詰めてお書き下さい</t>
    <rPh sb="0" eb="2">
      <t>デキ</t>
    </rPh>
    <rPh sb="5" eb="6">
      <t>ウエ</t>
    </rPh>
    <rPh sb="8" eb="9">
      <t>ツ</t>
    </rPh>
    <rPh sb="12" eb="13">
      <t>カ</t>
    </rPh>
    <rPh sb="14" eb="15">
      <t>クダ</t>
    </rPh>
    <phoneticPr fontId="4"/>
  </si>
  <si>
    <t>最終ページに記入</t>
    <rPh sb="0" eb="2">
      <t>サイシュウ</t>
    </rPh>
    <rPh sb="6" eb="8">
      <t>キニュウ</t>
    </rPh>
    <phoneticPr fontId="4"/>
  </si>
  <si>
    <t>女子の部　</t>
    <rPh sb="0" eb="2">
      <t>ジョシ</t>
    </rPh>
    <rPh sb="3" eb="4">
      <t>ブ</t>
    </rPh>
    <phoneticPr fontId="4"/>
  </si>
  <si>
    <t>選手番号</t>
    <rPh sb="0" eb="2">
      <t>センシュ</t>
    </rPh>
    <rPh sb="2" eb="4">
      <t>バンゴウ</t>
    </rPh>
    <phoneticPr fontId="35"/>
  </si>
  <si>
    <t>学年</t>
    <rPh sb="0" eb="2">
      <t>ガクネン</t>
    </rPh>
    <phoneticPr fontId="35"/>
  </si>
  <si>
    <t>氏名</t>
    <rPh sb="0" eb="1">
      <t>シ</t>
    </rPh>
    <phoneticPr fontId="35"/>
  </si>
  <si>
    <t>４月～夏休み前まで（国体予選～総体決勝）</t>
    <rPh sb="1" eb="2">
      <t>ガツ</t>
    </rPh>
    <rPh sb="3" eb="5">
      <t>ナツヤス</t>
    </rPh>
    <rPh sb="6" eb="7">
      <t>マエ</t>
    </rPh>
    <rPh sb="10" eb="12">
      <t>コクタイ</t>
    </rPh>
    <rPh sb="12" eb="14">
      <t>ヨセン</t>
    </rPh>
    <rPh sb="15" eb="17">
      <t>ソウタイ</t>
    </rPh>
    <rPh sb="17" eb="19">
      <t>ケッショウ</t>
    </rPh>
    <phoneticPr fontId="4"/>
  </si>
  <si>
    <t>段</t>
    <rPh sb="0" eb="1">
      <t>ダン</t>
    </rPh>
    <phoneticPr fontId="4"/>
  </si>
  <si>
    <t>性</t>
    <rPh sb="0" eb="1">
      <t>セイ</t>
    </rPh>
    <phoneticPr fontId="4"/>
  </si>
  <si>
    <t>国体予選</t>
    <rPh sb="0" eb="2">
      <t>コクタイ</t>
    </rPh>
    <rPh sb="2" eb="4">
      <t>ヨセン</t>
    </rPh>
    <phoneticPr fontId="4"/>
  </si>
  <si>
    <t>関東予選</t>
    <rPh sb="0" eb="2">
      <t>カントウ</t>
    </rPh>
    <rPh sb="2" eb="4">
      <t>ヨセン</t>
    </rPh>
    <phoneticPr fontId="4"/>
  </si>
  <si>
    <t>総体１次</t>
    <rPh sb="0" eb="2">
      <t>ソウタイ</t>
    </rPh>
    <rPh sb="3" eb="4">
      <t>ジ</t>
    </rPh>
    <phoneticPr fontId="4"/>
  </si>
  <si>
    <t>総体２次</t>
    <rPh sb="0" eb="2">
      <t>ソウタイ</t>
    </rPh>
    <rPh sb="3" eb="4">
      <t>ジ</t>
    </rPh>
    <phoneticPr fontId="4"/>
  </si>
  <si>
    <t>錬成会</t>
    <rPh sb="0" eb="2">
      <t>レンセイ</t>
    </rPh>
    <rPh sb="2" eb="3">
      <t>カイ</t>
    </rPh>
    <phoneticPr fontId="4"/>
  </si>
  <si>
    <t>関東個人</t>
    <rPh sb="0" eb="2">
      <t>カントウ</t>
    </rPh>
    <rPh sb="2" eb="4">
      <t>コジン</t>
    </rPh>
    <phoneticPr fontId="4"/>
  </si>
  <si>
    <t>学校名</t>
    <rPh sb="0" eb="3">
      <t>ガッコウメイ</t>
    </rPh>
    <phoneticPr fontId="4"/>
  </si>
  <si>
    <t>監督</t>
    <rPh sb="0" eb="2">
      <t>カントク</t>
    </rPh>
    <phoneticPr fontId="4"/>
  </si>
  <si>
    <t>学校長名</t>
  </si>
  <si>
    <t>学校番号</t>
    <rPh sb="0" eb="2">
      <t>ガッコウ</t>
    </rPh>
    <rPh sb="2" eb="4">
      <t>バンゴウ</t>
    </rPh>
    <phoneticPr fontId="4"/>
  </si>
  <si>
    <t>高等学校</t>
  </si>
  <si>
    <t>・</t>
  </si>
  <si>
    <t>・</t>
    <phoneticPr fontId="4"/>
  </si>
  <si>
    <t>㊞</t>
  </si>
  <si>
    <t>合計</t>
    <rPh sb="0" eb="2">
      <t>ゴウケイ</t>
    </rPh>
    <phoneticPr fontId="4"/>
  </si>
  <si>
    <t>締め切り日</t>
    <rPh sb="0" eb="1">
      <t>シ</t>
    </rPh>
    <rPh sb="2" eb="3">
      <t>キ</t>
    </rPh>
    <rPh sb="4" eb="5">
      <t>ビ</t>
    </rPh>
    <phoneticPr fontId="4"/>
  </si>
  <si>
    <t>試合名</t>
    <rPh sb="0" eb="2">
      <t>シアイ</t>
    </rPh>
    <rPh sb="2" eb="3">
      <t>メイ</t>
    </rPh>
    <phoneticPr fontId="4"/>
  </si>
  <si>
    <t>申込申請</t>
    <rPh sb="0" eb="2">
      <t>モウシコミ</t>
    </rPh>
    <rPh sb="2" eb="4">
      <t>シンセイ</t>
    </rPh>
    <phoneticPr fontId="4"/>
  </si>
  <si>
    <t>参加総数</t>
    <phoneticPr fontId="4"/>
  </si>
  <si>
    <t>女子　</t>
    <phoneticPr fontId="4"/>
  </si>
  <si>
    <t>上記選手の試合参加を認めます。</t>
  </si>
  <si>
    <t>㊞</t>
    <phoneticPr fontId="4"/>
  </si>
  <si>
    <t>男子</t>
    <rPh sb="0" eb="2">
      <t>ダンシ</t>
    </rPh>
    <phoneticPr fontId="4"/>
  </si>
  <si>
    <t>男子の部　</t>
    <rPh sb="0" eb="2">
      <t>ダンシ</t>
    </rPh>
    <rPh sb="3" eb="4">
      <t>ブ</t>
    </rPh>
    <phoneticPr fontId="4"/>
  </si>
  <si>
    <t>男子の部</t>
    <rPh sb="3" eb="4">
      <t>ブ</t>
    </rPh>
    <phoneticPr fontId="4"/>
  </si>
  <si>
    <t>初めに、</t>
    <rPh sb="0" eb="1">
      <t>ハジ</t>
    </rPh>
    <phoneticPr fontId="4"/>
  </si>
  <si>
    <t>他のシートはすべて印刷用のシートです。</t>
    <rPh sb="0" eb="1">
      <t>タ</t>
    </rPh>
    <rPh sb="9" eb="12">
      <t>インサツヨウ</t>
    </rPh>
    <phoneticPr fontId="4"/>
  </si>
  <si>
    <t>１．学校番号　　２．学校名　　３．監督名　　４．校長名　　を入力します。</t>
    <rPh sb="2" eb="4">
      <t>ガッコウ</t>
    </rPh>
    <rPh sb="4" eb="6">
      <t>バンゴウ</t>
    </rPh>
    <rPh sb="10" eb="13">
      <t>ガッコウメイ</t>
    </rPh>
    <rPh sb="17" eb="19">
      <t>カントク</t>
    </rPh>
    <rPh sb="19" eb="20">
      <t>メイ</t>
    </rPh>
    <rPh sb="24" eb="27">
      <t>コウチョウメイ</t>
    </rPh>
    <rPh sb="30" eb="32">
      <t>ニュウリョク</t>
    </rPh>
    <phoneticPr fontId="4"/>
  </si>
  <si>
    <t>男女いずれかで３６名を超える場合は、別途対応しますのでご連絡ください。</t>
    <rPh sb="0" eb="2">
      <t>ダンジョ</t>
    </rPh>
    <rPh sb="9" eb="10">
      <t>メイ</t>
    </rPh>
    <rPh sb="11" eb="12">
      <t>コ</t>
    </rPh>
    <rPh sb="14" eb="16">
      <t>バアイ</t>
    </rPh>
    <rPh sb="18" eb="20">
      <t>ベット</t>
    </rPh>
    <rPh sb="20" eb="22">
      <t>タイオウ</t>
    </rPh>
    <rPh sb="28" eb="30">
      <t>レンラク</t>
    </rPh>
    <phoneticPr fontId="4"/>
  </si>
  <si>
    <t>このブックは、エクセルを使って簡単に大会参加申込書が作成できるよう作られています。</t>
    <rPh sb="12" eb="13">
      <t>ツカ</t>
    </rPh>
    <rPh sb="15" eb="17">
      <t>カンタン</t>
    </rPh>
    <rPh sb="18" eb="20">
      <t>タイカイ</t>
    </rPh>
    <rPh sb="20" eb="22">
      <t>サンカ</t>
    </rPh>
    <rPh sb="22" eb="24">
      <t>モウシコミ</t>
    </rPh>
    <rPh sb="24" eb="25">
      <t>ショ</t>
    </rPh>
    <rPh sb="26" eb="28">
      <t>サクセイ</t>
    </rPh>
    <rPh sb="33" eb="34">
      <t>ツク</t>
    </rPh>
    <phoneticPr fontId="4"/>
  </si>
  <si>
    <t>①　まず、「入力シート」の右方に基本データの入力エリアがあります。</t>
    <rPh sb="6" eb="8">
      <t>ニュウリョク</t>
    </rPh>
    <rPh sb="13" eb="14">
      <t>ミギ</t>
    </rPh>
    <rPh sb="14" eb="15">
      <t>ホウ</t>
    </rPh>
    <rPh sb="16" eb="18">
      <t>キホン</t>
    </rPh>
    <rPh sb="22" eb="24">
      <t>ニュウリョク</t>
    </rPh>
    <phoneticPr fontId="4"/>
  </si>
  <si>
    <t>③　いよいよ参加申込書の作成に入ります。上部が女子、下部が男子です。</t>
    <rPh sb="6" eb="8">
      <t>サンカ</t>
    </rPh>
    <rPh sb="8" eb="10">
      <t>モウシコミ</t>
    </rPh>
    <rPh sb="10" eb="11">
      <t>ショ</t>
    </rPh>
    <rPh sb="12" eb="14">
      <t>サクセイ</t>
    </rPh>
    <rPh sb="15" eb="16">
      <t>ハイ</t>
    </rPh>
    <rPh sb="20" eb="22">
      <t>ジョウブ</t>
    </rPh>
    <rPh sb="23" eb="25">
      <t>ジョシ</t>
    </rPh>
    <rPh sb="26" eb="28">
      <t>カブ</t>
    </rPh>
    <rPh sb="29" eb="31">
      <t>ダンシ</t>
    </rPh>
    <phoneticPr fontId="4"/>
  </si>
  <si>
    <t>⑤　申込申請日は、例えば４月１日のときは、「月」と表示されているセルに、「４月」ではなく「４」を入力します。「日」のセルには「１」です。</t>
    <rPh sb="2" eb="4">
      <t>モウシコミ</t>
    </rPh>
    <rPh sb="4" eb="6">
      <t>シンセイ</t>
    </rPh>
    <rPh sb="6" eb="7">
      <t>ビ</t>
    </rPh>
    <rPh sb="9" eb="10">
      <t>タト</t>
    </rPh>
    <rPh sb="13" eb="14">
      <t>ガツ</t>
    </rPh>
    <rPh sb="15" eb="16">
      <t>ニチ</t>
    </rPh>
    <rPh sb="22" eb="23">
      <t>ツキ</t>
    </rPh>
    <rPh sb="25" eb="27">
      <t>ヒョウジ</t>
    </rPh>
    <rPh sb="38" eb="39">
      <t>ガツ</t>
    </rPh>
    <rPh sb="48" eb="50">
      <t>ニュウリョク</t>
    </rPh>
    <rPh sb="55" eb="56">
      <t>ニチ</t>
    </rPh>
    <phoneticPr fontId="4"/>
  </si>
  <si>
    <t>⑥　選手名は、監督名と同様にリストの中から選んでください。</t>
    <rPh sb="2" eb="5">
      <t>センシュメイ</t>
    </rPh>
    <rPh sb="7" eb="9">
      <t>カントク</t>
    </rPh>
    <rPh sb="9" eb="10">
      <t>メイ</t>
    </rPh>
    <rPh sb="11" eb="13">
      <t>ドウヨウ</t>
    </rPh>
    <rPh sb="18" eb="19">
      <t>ナカ</t>
    </rPh>
    <rPh sb="21" eb="22">
      <t>エラ</t>
    </rPh>
    <phoneticPr fontId="4"/>
  </si>
  <si>
    <t>④　監督名は、セルをクリックすると ▽マークが現れますので、それをクリックし、リストの中から選びクリック入力します。</t>
    <rPh sb="2" eb="4">
      <t>カントク</t>
    </rPh>
    <rPh sb="4" eb="5">
      <t>メイ</t>
    </rPh>
    <rPh sb="23" eb="24">
      <t>アラワ</t>
    </rPh>
    <rPh sb="43" eb="44">
      <t>ナカ</t>
    </rPh>
    <rPh sb="46" eb="47">
      <t>エラ</t>
    </rPh>
    <rPh sb="52" eb="54">
      <t>ニュウリョク</t>
    </rPh>
    <phoneticPr fontId="4"/>
  </si>
  <si>
    <t>注意！３枚印刷される設定になっています。</t>
  </si>
  <si>
    <t>注意！３枚印刷される設定になっています。</t>
    <rPh sb="0" eb="2">
      <t>チュウイ</t>
    </rPh>
    <rPh sb="4" eb="5">
      <t>マイ</t>
    </rPh>
    <rPh sb="5" eb="7">
      <t>インサツ</t>
    </rPh>
    <rPh sb="10" eb="12">
      <t>セッテイ</t>
    </rPh>
    <phoneticPr fontId="4"/>
  </si>
  <si>
    <r>
      <t>データを入力するのは、</t>
    </r>
    <r>
      <rPr>
        <b/>
        <sz val="14"/>
        <color indexed="10"/>
        <rFont val="ＭＳ Ｐゴシック"/>
        <family val="3"/>
        <charset val="128"/>
      </rPr>
      <t>「入力シート」の中の無色のセルだけ</t>
    </r>
    <r>
      <rPr>
        <b/>
        <sz val="14"/>
        <rFont val="ＭＳ Ｐゴシック"/>
        <family val="3"/>
        <charset val="128"/>
      </rPr>
      <t>です。</t>
    </r>
    <rPh sb="4" eb="6">
      <t>ニュウリョク</t>
    </rPh>
    <rPh sb="12" eb="14">
      <t>ニュウリョク</t>
    </rPh>
    <rPh sb="19" eb="20">
      <t>ナカ</t>
    </rPh>
    <rPh sb="21" eb="23">
      <t>ムショク</t>
    </rPh>
    <phoneticPr fontId="4"/>
  </si>
  <si>
    <r>
      <t>使い方（</t>
    </r>
    <r>
      <rPr>
        <b/>
        <sz val="14"/>
        <color indexed="10"/>
        <rFont val="ＭＳ Ｐゴシック"/>
        <family val="3"/>
        <charset val="128"/>
      </rPr>
      <t>外字</t>
    </r>
    <r>
      <rPr>
        <b/>
        <sz val="14"/>
        <rFont val="ＭＳ Ｐゴシック"/>
        <family val="3"/>
        <charset val="128"/>
      </rPr>
      <t>は使用しないでください）</t>
    </r>
    <rPh sb="0" eb="1">
      <t>ツカ</t>
    </rPh>
    <rPh sb="2" eb="3">
      <t>カタ</t>
    </rPh>
    <rPh sb="4" eb="6">
      <t>ガイジ</t>
    </rPh>
    <rPh sb="7" eb="9">
      <t>シヨウ</t>
    </rPh>
    <phoneticPr fontId="4"/>
  </si>
  <si>
    <r>
      <t>②　次に、部員の必要データを入力します。</t>
    </r>
    <r>
      <rPr>
        <b/>
        <sz val="14"/>
        <color indexed="10"/>
        <rFont val="ＭＳ Ｐゴシック"/>
        <family val="3"/>
        <charset val="128"/>
      </rPr>
      <t>左が昨年度登録</t>
    </r>
    <r>
      <rPr>
        <b/>
        <sz val="14"/>
        <rFont val="ＭＳ Ｐゴシック"/>
        <family val="3"/>
        <charset val="128"/>
      </rPr>
      <t>した選手番号等の名簿、</t>
    </r>
    <r>
      <rPr>
        <b/>
        <sz val="14"/>
        <color indexed="10"/>
        <rFont val="ＭＳ Ｐゴシック"/>
        <family val="3"/>
        <charset val="128"/>
      </rPr>
      <t>右が今年度登録</t>
    </r>
    <r>
      <rPr>
        <b/>
        <sz val="14"/>
        <rFont val="ＭＳ Ｐゴシック"/>
        <family val="3"/>
        <charset val="128"/>
      </rPr>
      <t>する選手番号等の名簿です。</t>
    </r>
    <rPh sb="2" eb="3">
      <t>ツギ</t>
    </rPh>
    <rPh sb="5" eb="7">
      <t>ブイン</t>
    </rPh>
    <rPh sb="8" eb="10">
      <t>ヒツヨウ</t>
    </rPh>
    <rPh sb="14" eb="16">
      <t>ニュウリョク</t>
    </rPh>
    <rPh sb="20" eb="21">
      <t>ヒダリ</t>
    </rPh>
    <rPh sb="22" eb="24">
      <t>サクネン</t>
    </rPh>
    <rPh sb="24" eb="25">
      <t>ド</t>
    </rPh>
    <rPh sb="25" eb="27">
      <t>トウロク</t>
    </rPh>
    <rPh sb="29" eb="31">
      <t>センシュ</t>
    </rPh>
    <rPh sb="31" eb="33">
      <t>バンゴウ</t>
    </rPh>
    <rPh sb="33" eb="34">
      <t>トウ</t>
    </rPh>
    <rPh sb="35" eb="37">
      <t>メイボ</t>
    </rPh>
    <rPh sb="38" eb="39">
      <t>ミギ</t>
    </rPh>
    <rPh sb="40" eb="43">
      <t>コンネンド</t>
    </rPh>
    <rPh sb="43" eb="45">
      <t>トウロク</t>
    </rPh>
    <rPh sb="47" eb="49">
      <t>センシュ</t>
    </rPh>
    <rPh sb="49" eb="51">
      <t>バンゴウ</t>
    </rPh>
    <rPh sb="51" eb="52">
      <t>トウ</t>
    </rPh>
    <rPh sb="53" eb="55">
      <t>メイボ</t>
    </rPh>
    <phoneticPr fontId="4"/>
  </si>
  <si>
    <r>
      <t>・　「</t>
    </r>
    <r>
      <rPr>
        <b/>
        <sz val="14"/>
        <color indexed="10"/>
        <rFont val="ＭＳ Ｐゴシック"/>
        <family val="3"/>
        <charset val="128"/>
      </rPr>
      <t>切り取り</t>
    </r>
    <r>
      <rPr>
        <b/>
        <sz val="14"/>
        <color indexed="10"/>
        <rFont val="ＭＳ Ｐゴシック"/>
        <family val="3"/>
        <charset val="128"/>
      </rPr>
      <t>」ではなく</t>
    </r>
    <r>
      <rPr>
        <b/>
        <sz val="14"/>
        <rFont val="ＭＳ Ｐゴシック"/>
        <family val="3"/>
        <charset val="128"/>
      </rPr>
      <t>、「</t>
    </r>
    <r>
      <rPr>
        <b/>
        <sz val="14"/>
        <color indexed="10"/>
        <rFont val="ＭＳ Ｐゴシック"/>
        <family val="3"/>
        <charset val="128"/>
      </rPr>
      <t>コピー</t>
    </r>
    <r>
      <rPr>
        <b/>
        <sz val="14"/>
        <rFont val="ＭＳ Ｐゴシック"/>
        <family val="3"/>
        <charset val="128"/>
      </rPr>
      <t>」で貼り付けたい名前を選択してください。「切り取り」で貼り付けると印刷シートの計算式がおかしくなります。</t>
    </r>
    <rPh sb="3" eb="4">
      <t>キ</t>
    </rPh>
    <rPh sb="5" eb="6">
      <t>ト</t>
    </rPh>
    <rPh sb="19" eb="20">
      <t>ハ</t>
    </rPh>
    <rPh sb="21" eb="22">
      <t>ツ</t>
    </rPh>
    <rPh sb="25" eb="27">
      <t>ナマエ</t>
    </rPh>
    <rPh sb="28" eb="30">
      <t>センタク</t>
    </rPh>
    <rPh sb="38" eb="39">
      <t>キ</t>
    </rPh>
    <rPh sb="40" eb="41">
      <t>ト</t>
    </rPh>
    <rPh sb="44" eb="45">
      <t>ハ</t>
    </rPh>
    <rPh sb="46" eb="47">
      <t>ツ</t>
    </rPh>
    <rPh sb="50" eb="52">
      <t>インサツ</t>
    </rPh>
    <rPh sb="56" eb="59">
      <t>ケイサンシキ</t>
    </rPh>
    <phoneticPr fontId="4"/>
  </si>
  <si>
    <t>⑧　関東予選以降は、以前に入力したデータをコピーして入力することもできます。ただし、</t>
    <rPh sb="2" eb="4">
      <t>カントウ</t>
    </rPh>
    <rPh sb="4" eb="6">
      <t>ヨセン</t>
    </rPh>
    <rPh sb="6" eb="8">
      <t>イコウ</t>
    </rPh>
    <rPh sb="10" eb="12">
      <t>イゼン</t>
    </rPh>
    <rPh sb="13" eb="15">
      <t>ニュウリョク</t>
    </rPh>
    <rPh sb="26" eb="28">
      <t>ニュウリョク</t>
    </rPh>
    <phoneticPr fontId="4"/>
  </si>
  <si>
    <r>
      <t>参加人数の制限がない錬成会は、男女各３６名まで</t>
    </r>
    <r>
      <rPr>
        <b/>
        <sz val="14"/>
        <rFont val="ＭＳ Ｐゴシック"/>
        <family val="3"/>
        <charset val="128"/>
      </rPr>
      <t>対応できます。</t>
    </r>
    <rPh sb="0" eb="2">
      <t>サンカ</t>
    </rPh>
    <rPh sb="2" eb="4">
      <t>ニンズウ</t>
    </rPh>
    <rPh sb="5" eb="7">
      <t>セイゲン</t>
    </rPh>
    <rPh sb="10" eb="12">
      <t>レンセイ</t>
    </rPh>
    <rPh sb="12" eb="13">
      <t>カイ</t>
    </rPh>
    <rPh sb="15" eb="17">
      <t>ダンジョ</t>
    </rPh>
    <rPh sb="17" eb="18">
      <t>カク</t>
    </rPh>
    <rPh sb="20" eb="21">
      <t>メイ</t>
    </rPh>
    <rPh sb="23" eb="25">
      <t>タイオウ</t>
    </rPh>
    <phoneticPr fontId="4"/>
  </si>
  <si>
    <t>国体
選手</t>
    <rPh sb="0" eb="2">
      <t>コクタイ</t>
    </rPh>
    <rPh sb="3" eb="5">
      <t>センシュ</t>
    </rPh>
    <phoneticPr fontId="4"/>
  </si>
  <si>
    <t>　以下は国体選手のみ</t>
    <rPh sb="1" eb="3">
      <t>イカ</t>
    </rPh>
    <rPh sb="4" eb="6">
      <t>コクタイ</t>
    </rPh>
    <rPh sb="6" eb="8">
      <t>センシュ</t>
    </rPh>
    <phoneticPr fontId="4"/>
  </si>
  <si>
    <t>・　何順でも使用できますが、男女別学年別の順番が使い勝手が良いかと思われます。（並べ替え時は、保護を解除してください）</t>
    <rPh sb="2" eb="3">
      <t>ナニ</t>
    </rPh>
    <rPh sb="3" eb="4">
      <t>ジュン</t>
    </rPh>
    <rPh sb="6" eb="8">
      <t>シヨウ</t>
    </rPh>
    <rPh sb="14" eb="16">
      <t>ダンジョ</t>
    </rPh>
    <rPh sb="16" eb="17">
      <t>ベツ</t>
    </rPh>
    <rPh sb="17" eb="20">
      <t>ガクネンベツ</t>
    </rPh>
    <rPh sb="21" eb="23">
      <t>ジュンバン</t>
    </rPh>
    <rPh sb="24" eb="25">
      <t>ツカ</t>
    </rPh>
    <rPh sb="26" eb="28">
      <t>ガッテ</t>
    </rPh>
    <rPh sb="29" eb="30">
      <t>ヨ</t>
    </rPh>
    <rPh sb="33" eb="34">
      <t>オモ</t>
    </rPh>
    <rPh sb="40" eb="41">
      <t>ナラ</t>
    </rPh>
    <rPh sb="42" eb="43">
      <t>カ</t>
    </rPh>
    <rPh sb="44" eb="45">
      <t>ジ</t>
    </rPh>
    <rPh sb="47" eb="49">
      <t>ホゴ</t>
    </rPh>
    <rPh sb="50" eb="52">
      <t>カイジョ</t>
    </rPh>
    <phoneticPr fontId="4"/>
  </si>
  <si>
    <t>並び替え時は、シートの保護を解除（ﾂｰﾙ→保護→シート保護の解除）してください。</t>
    <rPh sb="0" eb="1">
      <t>ナラ</t>
    </rPh>
    <rPh sb="2" eb="3">
      <t>カ</t>
    </rPh>
    <rPh sb="4" eb="5">
      <t>ジ</t>
    </rPh>
    <rPh sb="11" eb="13">
      <t>ホゴ</t>
    </rPh>
    <rPh sb="14" eb="16">
      <t>カイジョ</t>
    </rPh>
    <rPh sb="21" eb="23">
      <t>ホゴ</t>
    </rPh>
    <rPh sb="27" eb="29">
      <t>ホゴ</t>
    </rPh>
    <rPh sb="30" eb="32">
      <t>カイジョ</t>
    </rPh>
    <phoneticPr fontId="4"/>
  </si>
  <si>
    <r>
      <t>例として国体予選作成用の</t>
    </r>
    <r>
      <rPr>
        <b/>
        <sz val="14"/>
        <color indexed="10"/>
        <rFont val="ＭＳ Ｐゴシック"/>
        <family val="3"/>
        <charset val="128"/>
      </rPr>
      <t>サンプルデータ</t>
    </r>
    <r>
      <rPr>
        <b/>
        <sz val="14"/>
        <rFont val="ＭＳ Ｐゴシック"/>
        <family val="3"/>
        <charset val="128"/>
      </rPr>
      <t>が入っていますので、消去してください。</t>
    </r>
    <rPh sb="0" eb="1">
      <t>レイ</t>
    </rPh>
    <rPh sb="4" eb="6">
      <t>コクタイ</t>
    </rPh>
    <rPh sb="6" eb="8">
      <t>ヨセン</t>
    </rPh>
    <rPh sb="8" eb="11">
      <t>サクセイヨウ</t>
    </rPh>
    <rPh sb="20" eb="21">
      <t>ハイ</t>
    </rPh>
    <rPh sb="29" eb="31">
      <t>ショウキョ</t>
    </rPh>
    <phoneticPr fontId="4"/>
  </si>
  <si>
    <t>学校番号</t>
  </si>
  <si>
    <t>所　在　地</t>
  </si>
  <si>
    <t>連絡責任者</t>
  </si>
  <si>
    <t>サンプルデータを消して
利用して下さい</t>
    <rPh sb="8" eb="9">
      <t>ケ</t>
    </rPh>
    <rPh sb="12" eb="14">
      <t>リヨウ</t>
    </rPh>
    <rPh sb="16" eb="17">
      <t>クダ</t>
    </rPh>
    <phoneticPr fontId="4" alignment="distributed"/>
  </si>
  <si>
    <t>※第１回顧問総会当日提出</t>
    <rPh sb="1" eb="2">
      <t>ダイ</t>
    </rPh>
    <rPh sb="3" eb="4">
      <t>カイ</t>
    </rPh>
    <phoneticPr fontId="4" alignment="distributed"/>
  </si>
  <si>
    <t>神奈川県高体連弓道専門部　顧問名簿一覧表</t>
    <rPh sb="19" eb="20">
      <t>ヒョウ</t>
    </rPh>
    <phoneticPr fontId="4" alignment="distributed"/>
  </si>
  <si>
    <t>校長名を入力してください</t>
    <rPh sb="0" eb="3">
      <t>コウチョウメイ</t>
    </rPh>
    <rPh sb="4" eb="6">
      <t>ニュウリョク</t>
    </rPh>
    <phoneticPr fontId="4" alignment="distributed"/>
  </si>
  <si>
    <t>郵便番号
住所
電話とＦＡＸの番号を入力して下さい</t>
    <rPh sb="0" eb="2">
      <t>ユウビン</t>
    </rPh>
    <rPh sb="2" eb="4">
      <t>バンゴウ</t>
    </rPh>
    <phoneticPr fontId="4" alignment="distributed"/>
  </si>
  <si>
    <t>１，２，３のいずれかに○を
つけて下さい</t>
    <rPh sb="17" eb="18">
      <t>クダ</t>
    </rPh>
    <phoneticPr fontId="4" alignment="distributed"/>
  </si>
  <si>
    <t>１，２のいずれかに○を
つけて下さい</t>
    <rPh sb="15" eb="16">
      <t>クダ</t>
    </rPh>
    <phoneticPr fontId="4" alignment="distributed"/>
  </si>
  <si>
    <t xml:space="preserve"> １ 有り</t>
    <rPh sb="3" eb="4">
      <t>ア</t>
    </rPh>
    <phoneticPr fontId="4" alignment="distributed"/>
  </si>
  <si>
    <t xml:space="preserve"> ２ 無し</t>
    <rPh sb="3" eb="4">
      <t>ナ</t>
    </rPh>
    <phoneticPr fontId="4" alignment="distributed"/>
  </si>
  <si>
    <t>連絡責任者を除く顧問を
記入して下さい
嘱託コーチは、通し番号の右側に
「嘱託」と入力して下さい</t>
    <rPh sb="0" eb="2">
      <t>レンラク</t>
    </rPh>
    <rPh sb="2" eb="5">
      <t>セキニンシャ</t>
    </rPh>
    <rPh sb="6" eb="7">
      <t>ノゾ</t>
    </rPh>
    <rPh sb="8" eb="10">
      <t>コモン</t>
    </rPh>
    <rPh sb="12" eb="14">
      <t>キニュウ</t>
    </rPh>
    <rPh sb="16" eb="17">
      <t>クダ</t>
    </rPh>
    <rPh sb="20" eb="22">
      <t>ショクタク</t>
    </rPh>
    <rPh sb="27" eb="28">
      <t>トオ</t>
    </rPh>
    <rPh sb="29" eb="31">
      <t>バンゴウ</t>
    </rPh>
    <rPh sb="32" eb="34">
      <t>ミギガワ</t>
    </rPh>
    <rPh sb="37" eb="39">
      <t>ショクタク</t>
    </rPh>
    <rPh sb="41" eb="43">
      <t>ニュウリョク</t>
    </rPh>
    <rPh sb="45" eb="46">
      <t>クダ</t>
    </rPh>
    <phoneticPr fontId="4" alignment="distributed"/>
  </si>
  <si>
    <t>注）このマニュアルは顧問名簿の作成とは関係ありません。顧問名簿シートは左端にあります</t>
    <rPh sb="0" eb="1">
      <t>チュウ</t>
    </rPh>
    <rPh sb="10" eb="12">
      <t>コモン</t>
    </rPh>
    <rPh sb="12" eb="14">
      <t>メイボ</t>
    </rPh>
    <rPh sb="15" eb="17">
      <t>サクセイ</t>
    </rPh>
    <rPh sb="19" eb="21">
      <t>カンケイ</t>
    </rPh>
    <rPh sb="27" eb="29">
      <t>コモン</t>
    </rPh>
    <rPh sb="29" eb="31">
      <t>メイボ</t>
    </rPh>
    <rPh sb="35" eb="36">
      <t>ヒダリ</t>
    </rPh>
    <rPh sb="36" eb="37">
      <t>ハシ</t>
    </rPh>
    <phoneticPr fontId="4"/>
  </si>
  <si>
    <t>年齢</t>
    <rPh sb="0" eb="2">
      <t>ネンレイ</t>
    </rPh>
    <phoneticPr fontId="4" alignment="distributed"/>
  </si>
  <si>
    <t>(競技要項参照)</t>
    <rPh sb="5" eb="7">
      <t>サンショウ</t>
    </rPh>
    <phoneticPr fontId="4" alignment="distributed"/>
  </si>
  <si>
    <t>学校長名</t>
    <rPh sb="0" eb="4">
      <t>ふりがな</t>
    </rPh>
    <phoneticPr fontId="53" type="Hiragana" alignment="distributed"/>
  </si>
  <si>
    <t>顧　問　氏　名</t>
    <rPh sb="0" eb="1">
      <t>ふ</t>
    </rPh>
    <rPh sb="2" eb="3">
      <t>り</t>
    </rPh>
    <rPh sb="4" eb="5">
      <t>が</t>
    </rPh>
    <rPh sb="6" eb="7">
      <t>な</t>
    </rPh>
    <phoneticPr fontId="58" type="Hiragana" alignment="distributed"/>
  </si>
  <si>
    <r>
      <t>・　４月からは</t>
    </r>
    <r>
      <rPr>
        <b/>
        <sz val="14"/>
        <color indexed="10"/>
        <rFont val="ＭＳ Ｐゴシック"/>
        <family val="3"/>
        <charset val="128"/>
      </rPr>
      <t>学年を修正</t>
    </r>
    <r>
      <rPr>
        <b/>
        <sz val="14"/>
        <rFont val="ＭＳ Ｐゴシック"/>
        <family val="3"/>
        <charset val="128"/>
      </rPr>
      <t>して下さい。また審査で昇段したときも</t>
    </r>
    <r>
      <rPr>
        <b/>
        <sz val="14"/>
        <color indexed="10"/>
        <rFont val="ＭＳ Ｐゴシック"/>
        <family val="3"/>
        <charset val="128"/>
      </rPr>
      <t>段位を修正</t>
    </r>
    <r>
      <rPr>
        <b/>
        <sz val="14"/>
        <rFont val="ＭＳ Ｐゴシック"/>
        <family val="3"/>
        <charset val="128"/>
      </rPr>
      <t>して下さい。</t>
    </r>
    <rPh sb="3" eb="4">
      <t>ガツ</t>
    </rPh>
    <rPh sb="7" eb="9">
      <t>ガクネン</t>
    </rPh>
    <rPh sb="10" eb="12">
      <t>シュウセイ</t>
    </rPh>
    <rPh sb="14" eb="15">
      <t>クダ</t>
    </rPh>
    <rPh sb="20" eb="22">
      <t>シンサ</t>
    </rPh>
    <rPh sb="23" eb="25">
      <t>ショウダン</t>
    </rPh>
    <rPh sb="30" eb="32">
      <t>ダンイ</t>
    </rPh>
    <rPh sb="33" eb="35">
      <t>シュウセイ</t>
    </rPh>
    <rPh sb="37" eb="38">
      <t>クダ</t>
    </rPh>
    <phoneticPr fontId="4"/>
  </si>
  <si>
    <t>ふりがな</t>
    <phoneticPr fontId="4"/>
  </si>
  <si>
    <t>ふりがな</t>
    <phoneticPr fontId="35"/>
  </si>
  <si>
    <t>無</t>
    <rPh sb="0" eb="1">
      <t>ナ</t>
    </rPh>
    <phoneticPr fontId="4"/>
  </si>
  <si>
    <t>ファックス送信票</t>
    <rPh sb="5" eb="7">
      <t>ソウシン</t>
    </rPh>
    <rPh sb="7" eb="8">
      <t>ヒョウ</t>
    </rPh>
    <phoneticPr fontId="4"/>
  </si>
  <si>
    <t>大会辞退届</t>
    <rPh sb="0" eb="2">
      <t>タイカイ</t>
    </rPh>
    <rPh sb="2" eb="4">
      <t>ジタイ</t>
    </rPh>
    <rPh sb="4" eb="5">
      <t>トドケ</t>
    </rPh>
    <phoneticPr fontId="4"/>
  </si>
  <si>
    <t>次の試合について、参加を辞退することをお知らせします。</t>
    <rPh sb="0" eb="1">
      <t>ツギ</t>
    </rPh>
    <rPh sb="2" eb="4">
      <t>シアイ</t>
    </rPh>
    <rPh sb="9" eb="11">
      <t>サンカ</t>
    </rPh>
    <rPh sb="12" eb="14">
      <t>ジタイ</t>
    </rPh>
    <rPh sb="20" eb="21">
      <t>シ</t>
    </rPh>
    <phoneticPr fontId="4"/>
  </si>
  <si>
    <t>大　会</t>
    <rPh sb="0" eb="1">
      <t>ダイ</t>
    </rPh>
    <rPh sb="2" eb="3">
      <t>カイ</t>
    </rPh>
    <phoneticPr fontId="4"/>
  </si>
  <si>
    <t>男  ・  女</t>
    <rPh sb="0" eb="1">
      <t>オトコ</t>
    </rPh>
    <rPh sb="6" eb="7">
      <t>オンナ</t>
    </rPh>
    <phoneticPr fontId="4"/>
  </si>
  <si>
    <t>←○で囲む</t>
    <rPh sb="3" eb="4">
      <t>カコ</t>
    </rPh>
    <phoneticPr fontId="4"/>
  </si>
  <si>
    <t>顧問名</t>
    <rPh sb="0" eb="2">
      <t>コモン</t>
    </rPh>
    <rPh sb="2" eb="3">
      <t>メイ</t>
    </rPh>
    <phoneticPr fontId="4"/>
  </si>
  <si>
    <t>備考</t>
    <rPh sb="0" eb="2">
      <t>ビコウ</t>
    </rPh>
    <phoneticPr fontId="4"/>
  </si>
  <si>
    <t>送信日</t>
    <phoneticPr fontId="4"/>
  </si>
  <si>
    <t>年</t>
    <rPh sb="0" eb="1">
      <t>ネン</t>
    </rPh>
    <phoneticPr fontId="4"/>
  </si>
  <si>
    <t>月</t>
    <rPh sb="0" eb="1">
      <t>ガツ</t>
    </rPh>
    <phoneticPr fontId="4"/>
  </si>
  <si>
    <t>日</t>
    <rPh sb="0" eb="1">
      <t>ニチ</t>
    </rPh>
    <phoneticPr fontId="4"/>
  </si>
  <si>
    <t>部員はいるが、試合に不参加のときは、辞退届用紙を用いて連絡して下さい</t>
    <rPh sb="0" eb="2">
      <t>ブイン</t>
    </rPh>
    <rPh sb="7" eb="9">
      <t>シアイ</t>
    </rPh>
    <rPh sb="10" eb="13">
      <t>フサンカ</t>
    </rPh>
    <rPh sb="18" eb="20">
      <t>ジタイ</t>
    </rPh>
    <rPh sb="20" eb="21">
      <t>トド</t>
    </rPh>
    <rPh sb="21" eb="23">
      <t>ヨウシ</t>
    </rPh>
    <rPh sb="24" eb="25">
      <t>モチ</t>
    </rPh>
    <rPh sb="27" eb="29">
      <t>レンラク</t>
    </rPh>
    <rPh sb="31" eb="32">
      <t>クダ</t>
    </rPh>
    <phoneticPr fontId="4"/>
  </si>
  <si>
    <t>部員がいて試合に参加しない場合に使って下さい</t>
    <rPh sb="0" eb="2">
      <t>ブイン</t>
    </rPh>
    <rPh sb="5" eb="7">
      <t>シアイ</t>
    </rPh>
    <rPh sb="8" eb="10">
      <t>サンカ</t>
    </rPh>
    <rPh sb="13" eb="15">
      <t>バアイ</t>
    </rPh>
    <rPh sb="16" eb="17">
      <t>ツカ</t>
    </rPh>
    <rPh sb="19" eb="20">
      <t>クダ</t>
    </rPh>
    <phoneticPr fontId="4"/>
  </si>
  <si>
    <t>県立川崎北</t>
  </si>
  <si>
    <t>県立川崎工科</t>
  </si>
  <si>
    <t>桐光学園</t>
  </si>
  <si>
    <t>県立金井</t>
  </si>
  <si>
    <t>県立神奈川工業</t>
  </si>
  <si>
    <t>県立神奈川総合</t>
  </si>
  <si>
    <t>横浜市立金沢</t>
  </si>
  <si>
    <t>県立川和</t>
  </si>
  <si>
    <t>関東学院六浦</t>
  </si>
  <si>
    <t>県立希望ケ丘</t>
  </si>
  <si>
    <t>公文国際学園高等部</t>
  </si>
  <si>
    <t>慶應義塾</t>
  </si>
  <si>
    <t>横浜市立桜丘</t>
  </si>
  <si>
    <t>県立城郷</t>
  </si>
  <si>
    <t>県立新栄</t>
  </si>
  <si>
    <t>橘学苑</t>
  </si>
  <si>
    <t>桐蔭学園</t>
  </si>
  <si>
    <t>横浜市立東</t>
  </si>
  <si>
    <t>武相</t>
  </si>
  <si>
    <t>横浜市立南</t>
  </si>
  <si>
    <t>山手学院</t>
  </si>
  <si>
    <t>県立横浜桜陽</t>
  </si>
  <si>
    <t>県立横浜旭陵</t>
  </si>
  <si>
    <t>県立横浜国際</t>
  </si>
  <si>
    <t>県立横浜栄</t>
  </si>
  <si>
    <t>横浜修悠館</t>
  </si>
  <si>
    <t>横浜商科大学</t>
  </si>
  <si>
    <t>横浜市立横浜商業</t>
  </si>
  <si>
    <t>県立横浜南陵</t>
  </si>
  <si>
    <t>県立横浜平沼</t>
  </si>
  <si>
    <t>県立追浜</t>
  </si>
  <si>
    <t>湘南学院</t>
  </si>
  <si>
    <t>三浦学苑</t>
  </si>
  <si>
    <t>県立横須賀</t>
  </si>
  <si>
    <t>No</t>
  </si>
  <si>
    <t>県立鎌倉</t>
  </si>
  <si>
    <t>鎌倉女子大学高等部</t>
  </si>
  <si>
    <t>慶應義塾湘南藤沢高等部</t>
  </si>
  <si>
    <t>県立湘南</t>
  </si>
  <si>
    <t>湘南工科大学附属</t>
  </si>
  <si>
    <t>聖園女学院</t>
  </si>
  <si>
    <t>旭丘</t>
  </si>
  <si>
    <t>県立足柄</t>
  </si>
  <si>
    <t>県立大井</t>
  </si>
  <si>
    <t>県立大磯</t>
  </si>
  <si>
    <t>県立小田原</t>
  </si>
  <si>
    <t>県立小田原城北工業</t>
  </si>
  <si>
    <t>県立西湘</t>
  </si>
  <si>
    <t>相洋</t>
  </si>
  <si>
    <t>県立高浜</t>
  </si>
  <si>
    <t>県立二宮</t>
  </si>
  <si>
    <t>県立山北</t>
  </si>
  <si>
    <t>星槎学園高等部</t>
  </si>
  <si>
    <t>県立厚木</t>
  </si>
  <si>
    <t>県立厚木北</t>
  </si>
  <si>
    <t>県立厚木西</t>
  </si>
  <si>
    <t>県立厚木東</t>
  </si>
  <si>
    <t>県立綾瀬</t>
  </si>
  <si>
    <t>県立伊勢原</t>
  </si>
  <si>
    <t>県立神奈川総合産業</t>
  </si>
  <si>
    <t>県立上溝</t>
  </si>
  <si>
    <t>相模女子大学高等部</t>
  </si>
  <si>
    <t>県立相模田名</t>
  </si>
  <si>
    <t>県立中央農業</t>
  </si>
  <si>
    <t>県立秦野</t>
  </si>
  <si>
    <t>県立秦野総合</t>
  </si>
  <si>
    <t>県立秦野曽屋</t>
  </si>
  <si>
    <t>学　　校　　名</t>
    <phoneticPr fontId="53" type="Hiragana" alignment="distributed"/>
  </si>
  <si>
    <t>学　校　名</t>
    <rPh sb="0" eb="1">
      <t>がく</t>
    </rPh>
    <rPh sb="2" eb="3">
      <t>こう</t>
    </rPh>
    <rPh sb="4" eb="5">
      <t>めい</t>
    </rPh>
    <phoneticPr fontId="53" type="Hiragana" alignment="distributed"/>
  </si>
  <si>
    <t>県立向の岡工業</t>
    <phoneticPr fontId="53" type="Hiragana" alignment="distributed"/>
  </si>
  <si>
    <t>県立七里ガ浜</t>
    <phoneticPr fontId="53" type="Hiragana" alignment="distributed"/>
  </si>
  <si>
    <r>
      <t>・　「</t>
    </r>
    <r>
      <rPr>
        <b/>
        <sz val="14"/>
        <color indexed="10"/>
        <rFont val="ＭＳ Ｐゴシック"/>
        <family val="3"/>
        <charset val="128"/>
      </rPr>
      <t>すべて</t>
    </r>
    <r>
      <rPr>
        <b/>
        <sz val="14"/>
        <rFont val="ＭＳ Ｐゴシック"/>
        <family val="3"/>
        <charset val="128"/>
      </rPr>
      <t>」の貼り付けだと、罫線等もコピーされ、見た目が悪くなるので、「</t>
    </r>
    <r>
      <rPr>
        <b/>
        <sz val="14"/>
        <color indexed="10"/>
        <rFont val="ＭＳ Ｐゴシック"/>
        <family val="3"/>
        <charset val="128"/>
      </rPr>
      <t>値の貼り付け</t>
    </r>
    <r>
      <rPr>
        <b/>
        <sz val="14"/>
        <rFont val="ＭＳ Ｐゴシック"/>
        <family val="3"/>
        <charset val="128"/>
      </rPr>
      <t>」を行ってください。</t>
    </r>
    <rPh sb="8" eb="9">
      <t>ハ</t>
    </rPh>
    <rPh sb="10" eb="11">
      <t>ツ</t>
    </rPh>
    <rPh sb="15" eb="17">
      <t>ケイセン</t>
    </rPh>
    <rPh sb="17" eb="18">
      <t>トウ</t>
    </rPh>
    <rPh sb="25" eb="26">
      <t>ミ</t>
    </rPh>
    <rPh sb="27" eb="28">
      <t>メ</t>
    </rPh>
    <rPh sb="29" eb="30">
      <t>ワル</t>
    </rPh>
    <rPh sb="37" eb="38">
      <t>アタイ</t>
    </rPh>
    <rPh sb="39" eb="40">
      <t>ハ</t>
    </rPh>
    <rPh sb="41" eb="42">
      <t>ツ</t>
    </rPh>
    <rPh sb="45" eb="46">
      <t>オコナ</t>
    </rPh>
    <phoneticPr fontId="4"/>
  </si>
  <si>
    <t>平成２３年度より学校番号が新しくなりました。選手番号は６月までは昨年と同じ選手番号を使用して下さい</t>
    <rPh sb="0" eb="2">
      <t>へいせい</t>
    </rPh>
    <rPh sb="4" eb="6">
      <t>ねんど</t>
    </rPh>
    <rPh sb="8" eb="10">
      <t>がっこう</t>
    </rPh>
    <rPh sb="10" eb="12">
      <t>ばんごう</t>
    </rPh>
    <rPh sb="13" eb="14">
      <t>あたら</t>
    </rPh>
    <rPh sb="22" eb="24">
      <t>せんしゅ</t>
    </rPh>
    <rPh sb="24" eb="26">
      <t>ばんごう</t>
    </rPh>
    <rPh sb="28" eb="29">
      <t>がつ</t>
    </rPh>
    <rPh sb="32" eb="34">
      <t>さくねん</t>
    </rPh>
    <rPh sb="35" eb="36">
      <t>おな</t>
    </rPh>
    <rPh sb="37" eb="39">
      <t>せんしゅ</t>
    </rPh>
    <rPh sb="39" eb="41">
      <t>ばんごう</t>
    </rPh>
    <rPh sb="42" eb="44">
      <t>しよう</t>
    </rPh>
    <rPh sb="46" eb="47">
      <t>くだ</t>
    </rPh>
    <phoneticPr fontId="53" type="Hiragana" alignment="distributed"/>
  </si>
  <si>
    <t>県立大船</t>
    <rPh sb="0" eb="2">
      <t>けんりつ</t>
    </rPh>
    <rPh sb="2" eb="4">
      <t>おおふな</t>
    </rPh>
    <phoneticPr fontId="53" type="Hiragana" alignment="distributed"/>
  </si>
  <si>
    <t>県立大和西</t>
    <rPh sb="0" eb="2">
      <t>けんりつ</t>
    </rPh>
    <rPh sb="2" eb="4">
      <t>やまと</t>
    </rPh>
    <rPh sb="4" eb="5">
      <t>にし</t>
    </rPh>
    <phoneticPr fontId="53" type="Hiragana" alignment="distributed"/>
  </si>
  <si>
    <t>県立平塚中等教育</t>
    <rPh sb="2" eb="4">
      <t>ひらつか</t>
    </rPh>
    <rPh sb="4" eb="6">
      <t>ちゅうとう</t>
    </rPh>
    <rPh sb="6" eb="8">
      <t>きょういく</t>
    </rPh>
    <phoneticPr fontId="53" type="Hiragana" alignment="distributed"/>
  </si>
  <si>
    <t>すべての紙に学校長の認証を受けて下さい</t>
    <rPh sb="4" eb="5">
      <t>カミ</t>
    </rPh>
    <rPh sb="6" eb="9">
      <t>ガッコウチョウ</t>
    </rPh>
    <rPh sb="10" eb="12">
      <t>ニンショウ</t>
    </rPh>
    <rPh sb="13" eb="14">
      <t>ウ</t>
    </rPh>
    <rPh sb="16" eb="17">
      <t>クダ</t>
    </rPh>
    <phoneticPr fontId="4"/>
  </si>
  <si>
    <t>←</t>
    <phoneticPr fontId="4"/>
  </si>
  <si>
    <t>学校名</t>
    <rPh sb="0" eb="3">
      <t>ふりがな</t>
    </rPh>
    <phoneticPr fontId="4" type="Hiragana" alignment="distributed"/>
  </si>
  <si>
    <t>学校名と学校番号を入力してください
ふりがなは自動で入ります
ふりがなの訂正は、
「ホーム→フォント→ふりがな編集」</t>
    <rPh sb="0" eb="3">
      <t>ガッコウメイ</t>
    </rPh>
    <rPh sb="4" eb="6">
      <t>ガッコウ</t>
    </rPh>
    <rPh sb="6" eb="8">
      <t>バンゴウ</t>
    </rPh>
    <rPh sb="9" eb="11">
      <t>ニュウリョク</t>
    </rPh>
    <rPh sb="23" eb="25">
      <t>ジドウ</t>
    </rPh>
    <rPh sb="26" eb="27">
      <t>ハイ</t>
    </rPh>
    <rPh sb="36" eb="38">
      <t>テイセイ</t>
    </rPh>
    <rPh sb="55" eb="57">
      <t>ヘンシュウ</t>
    </rPh>
    <phoneticPr fontId="4" alignment="distributed"/>
  </si>
  <si>
    <t xml:space="preserve">監督
</t>
    <rPh sb="0" eb="2">
      <t>カントク</t>
    </rPh>
    <phoneticPr fontId="4"/>
  </si>
  <si>
    <t>国体選手枠で参加する場合は以下の欄を使用して下さい(参加料は無料）</t>
    <rPh sb="0" eb="2">
      <t>コクタイ</t>
    </rPh>
    <rPh sb="2" eb="4">
      <t>センシュ</t>
    </rPh>
    <rPh sb="4" eb="5">
      <t>ワク</t>
    </rPh>
    <rPh sb="6" eb="8">
      <t>サンカ</t>
    </rPh>
    <rPh sb="10" eb="12">
      <t>バアイ</t>
    </rPh>
    <rPh sb="13" eb="15">
      <t>イカ</t>
    </rPh>
    <rPh sb="16" eb="17">
      <t>ラン</t>
    </rPh>
    <rPh sb="18" eb="20">
      <t>シヨウ</t>
    </rPh>
    <rPh sb="22" eb="23">
      <t>クダ</t>
    </rPh>
    <rPh sb="26" eb="29">
      <t>サンカリョウ</t>
    </rPh>
    <rPh sb="30" eb="32">
      <t>ムリョウ</t>
    </rPh>
    <phoneticPr fontId="4"/>
  </si>
  <si>
    <t>ふりがな</t>
    <phoneticPr fontId="4"/>
  </si>
  <si>
    <t>㊞</t>
    <phoneticPr fontId="4"/>
  </si>
  <si>
    <t>←</t>
    <phoneticPr fontId="4"/>
  </si>
  <si>
    <t>フリガナ</t>
    <phoneticPr fontId="4"/>
  </si>
  <si>
    <t>ふりがな</t>
    <phoneticPr fontId="4"/>
  </si>
  <si>
    <t>地区</t>
    <rPh sb="0" eb="2">
      <t>チク</t>
    </rPh>
    <phoneticPr fontId="4"/>
  </si>
  <si>
    <t>⑨</t>
    <phoneticPr fontId="4"/>
  </si>
  <si>
    <t>25年度から、地区大会の参加申込書も加えました。締め切り日および地区大会名だけは、地区シートで入力してください。</t>
    <rPh sb="2" eb="4">
      <t>ネンド</t>
    </rPh>
    <rPh sb="7" eb="9">
      <t>チク</t>
    </rPh>
    <rPh sb="9" eb="11">
      <t>タイカイ</t>
    </rPh>
    <rPh sb="12" eb="14">
      <t>サンカ</t>
    </rPh>
    <rPh sb="14" eb="17">
      <t>モウシコミショ</t>
    </rPh>
    <rPh sb="18" eb="19">
      <t>クワ</t>
    </rPh>
    <rPh sb="24" eb="25">
      <t>シ</t>
    </rPh>
    <rPh sb="26" eb="27">
      <t>キ</t>
    </rPh>
    <rPh sb="28" eb="29">
      <t>ビ</t>
    </rPh>
    <rPh sb="32" eb="34">
      <t>チク</t>
    </rPh>
    <rPh sb="34" eb="37">
      <t>タイカイメイ</t>
    </rPh>
    <rPh sb="41" eb="43">
      <t>チク</t>
    </rPh>
    <rPh sb="47" eb="49">
      <t>ニュウリョク</t>
    </rPh>
    <phoneticPr fontId="4"/>
  </si>
  <si>
    <t>佐藤　太郎</t>
    <rPh sb="0" eb="2">
      <t>さとう</t>
    </rPh>
    <rPh sb="3" eb="5">
      <t>たろう</t>
    </rPh>
    <phoneticPr fontId="53" type="Hiragana" alignment="distributed"/>
  </si>
  <si>
    <t>←学校番号</t>
    <rPh sb="1" eb="3">
      <t>ガッコウ</t>
    </rPh>
    <rPh sb="3" eb="5">
      <t>バンゴウ</t>
    </rPh>
    <phoneticPr fontId="4"/>
  </si>
  <si>
    <r>
      <t>⑦　入力が済んだら、</t>
    </r>
    <r>
      <rPr>
        <b/>
        <sz val="14"/>
        <color indexed="10"/>
        <rFont val="ＭＳ Ｐゴシック"/>
        <family val="3"/>
        <charset val="128"/>
      </rPr>
      <t>大会名をクリックすると印刷したいシートに飛びます。</t>
    </r>
    <r>
      <rPr>
        <b/>
        <sz val="14"/>
        <rFont val="ＭＳ Ｐゴシック"/>
        <family val="3"/>
        <charset val="128"/>
      </rPr>
      <t>正しく表示されているか確認してから印刷を開始してください。</t>
    </r>
    <rPh sb="2" eb="4">
      <t>ニュウリョク</t>
    </rPh>
    <rPh sb="5" eb="6">
      <t>ス</t>
    </rPh>
    <rPh sb="10" eb="13">
      <t>タイカイメイ</t>
    </rPh>
    <rPh sb="21" eb="23">
      <t>インサツ</t>
    </rPh>
    <rPh sb="30" eb="31">
      <t>ト</t>
    </rPh>
    <rPh sb="35" eb="36">
      <t>タダ</t>
    </rPh>
    <rPh sb="38" eb="40">
      <t>ヒョウジ</t>
    </rPh>
    <rPh sb="46" eb="48">
      <t>カクニン</t>
    </rPh>
    <rPh sb="52" eb="54">
      <t>インサツ</t>
    </rPh>
    <rPh sb="55" eb="57">
      <t>カイシ</t>
    </rPh>
    <phoneticPr fontId="4"/>
  </si>
  <si>
    <t>嘱託</t>
    <rPh sb="0" eb="2">
      <t>しょくたく</t>
    </rPh>
    <phoneticPr fontId="53" type="Hiragana" alignment="distributed"/>
  </si>
  <si>
    <t>錬士</t>
    <rPh sb="0" eb="1">
      <t>レン</t>
    </rPh>
    <rPh sb="1" eb="2">
      <t>シ</t>
    </rPh>
    <phoneticPr fontId="4"/>
  </si>
  <si>
    <t>５級</t>
    <rPh sb="1" eb="2">
      <t>キュウ</t>
    </rPh>
    <phoneticPr fontId="4"/>
  </si>
  <si>
    <t>教士</t>
    <rPh sb="0" eb="1">
      <t>キョウ</t>
    </rPh>
    <rPh sb="1" eb="2">
      <t>シ</t>
    </rPh>
    <phoneticPr fontId="4"/>
  </si>
  <si>
    <t>４級</t>
    <rPh sb="1" eb="2">
      <t>キュウ</t>
    </rPh>
    <phoneticPr fontId="4"/>
  </si>
  <si>
    <t>範士</t>
    <rPh sb="0" eb="1">
      <t>ハン</t>
    </rPh>
    <rPh sb="1" eb="2">
      <t>シ</t>
    </rPh>
    <phoneticPr fontId="4"/>
  </si>
  <si>
    <t>３級</t>
    <rPh sb="1" eb="2">
      <t>キュウ</t>
    </rPh>
    <phoneticPr fontId="4"/>
  </si>
  <si>
    <t>２級</t>
    <rPh sb="1" eb="2">
      <t>キュウ</t>
    </rPh>
    <phoneticPr fontId="4"/>
  </si>
  <si>
    <t>１級</t>
    <rPh sb="1" eb="2">
      <t>キュウ</t>
    </rPh>
    <phoneticPr fontId="4"/>
  </si>
  <si>
    <t>初段</t>
    <rPh sb="0" eb="2">
      <t>ショダン</t>
    </rPh>
    <phoneticPr fontId="4"/>
  </si>
  <si>
    <t>弐段</t>
    <rPh sb="0" eb="2">
      <t>ニダン</t>
    </rPh>
    <phoneticPr fontId="4"/>
  </si>
  <si>
    <t>参段</t>
    <rPh sb="0" eb="2">
      <t>サンダン</t>
    </rPh>
    <phoneticPr fontId="4"/>
  </si>
  <si>
    <t>四段</t>
    <rPh sb="0" eb="2">
      <t>ヨダン</t>
    </rPh>
    <phoneticPr fontId="4"/>
  </si>
  <si>
    <t>五段</t>
    <rPh sb="0" eb="2">
      <t>ゴダン</t>
    </rPh>
    <phoneticPr fontId="4"/>
  </si>
  <si>
    <t>六段</t>
    <rPh sb="0" eb="2">
      <t>ロクダン</t>
    </rPh>
    <phoneticPr fontId="4"/>
  </si>
  <si>
    <t>七段</t>
    <rPh sb="0" eb="2">
      <t>ナナダン</t>
    </rPh>
    <phoneticPr fontId="4"/>
  </si>
  <si>
    <t>八段</t>
    <rPh sb="0" eb="2">
      <t>ハチダン</t>
    </rPh>
    <phoneticPr fontId="4"/>
  </si>
  <si>
    <t>九段</t>
    <rPh sb="0" eb="2">
      <t>キュウダン</t>
    </rPh>
    <phoneticPr fontId="4"/>
  </si>
  <si>
    <t>十段</t>
    <rPh sb="0" eb="2">
      <t>ジュウダン</t>
    </rPh>
    <phoneticPr fontId="4"/>
  </si>
  <si>
    <t>称号
段位</t>
    <rPh sb="0" eb="2">
      <t>しょうごう</t>
    </rPh>
    <phoneticPr fontId="53" type="Hiragana" alignment="distributed"/>
  </si>
  <si>
    <t>称号
段位</t>
    <rPh sb="0" eb="2">
      <t>ショウゴウ</t>
    </rPh>
    <phoneticPr fontId="4"/>
  </si>
  <si>
    <t>顧問名、年齢、称号段位、緊急連絡先を
入力して下さい
年齢は、４月１日現在
記入は任意ですが、
できるだけご協力ください</t>
    <rPh sb="0" eb="2">
      <t>コモン</t>
    </rPh>
    <rPh sb="2" eb="3">
      <t>メイ</t>
    </rPh>
    <rPh sb="4" eb="6">
      <t>ネンレイ</t>
    </rPh>
    <rPh sb="7" eb="9">
      <t>ショウゴウ</t>
    </rPh>
    <rPh sb="9" eb="11">
      <t>ダンイ</t>
    </rPh>
    <rPh sb="12" eb="14">
      <t>キンキュウ</t>
    </rPh>
    <rPh sb="14" eb="17">
      <t>レンラクサキ</t>
    </rPh>
    <rPh sb="19" eb="21">
      <t>ニュウリョク</t>
    </rPh>
    <rPh sb="23" eb="24">
      <t>クダ</t>
    </rPh>
    <rPh sb="27" eb="29">
      <t>ネンレイ</t>
    </rPh>
    <rPh sb="32" eb="33">
      <t>ガツ</t>
    </rPh>
    <rPh sb="34" eb="35">
      <t>ニチ</t>
    </rPh>
    <rPh sb="35" eb="37">
      <t>ゲンザイ</t>
    </rPh>
    <rPh sb="38" eb="40">
      <t>キニュウ</t>
    </rPh>
    <rPh sb="41" eb="43">
      <t>ニンイ</t>
    </rPh>
    <rPh sb="54" eb="56">
      <t>キョウリョク</t>
    </rPh>
    <phoneticPr fontId="4" alignment="distributed"/>
  </si>
  <si>
    <t>参加料</t>
    <rPh sb="0" eb="3">
      <t>サンカリョウ</t>
    </rPh>
    <phoneticPr fontId="4"/>
  </si>
  <si>
    <t>不要</t>
    <rPh sb="0" eb="2">
      <t>フヨウ</t>
    </rPh>
    <phoneticPr fontId="4"/>
  </si>
  <si>
    <t>無料</t>
    <rPh sb="0" eb="2">
      <t>ムリョウ</t>
    </rPh>
    <phoneticPr fontId="4"/>
  </si>
  <si>
    <r>
      <t>◎　参加申込書作成シート</t>
    </r>
    <r>
      <rPr>
        <b/>
        <sz val="24"/>
        <color indexed="14"/>
        <rFont val="ＭＳ Ｐゴシック"/>
        <family val="3"/>
        <charset val="128"/>
      </rPr>
      <t>（参加料表示バージョン）</t>
    </r>
    <r>
      <rPr>
        <b/>
        <sz val="24"/>
        <color indexed="28"/>
        <rFont val="ＭＳ Ｐゴシック"/>
        <family val="3"/>
        <charset val="128"/>
      </rPr>
      <t>　利用マニュアル　◎</t>
    </r>
    <rPh sb="2" eb="4">
      <t>サンカ</t>
    </rPh>
    <rPh sb="4" eb="7">
      <t>モウシコミショ</t>
    </rPh>
    <rPh sb="7" eb="9">
      <t>サクセイ</t>
    </rPh>
    <rPh sb="13" eb="16">
      <t>サンカリョウ</t>
    </rPh>
    <rPh sb="16" eb="18">
      <t>ヒョウジ</t>
    </rPh>
    <rPh sb="25" eb="27">
      <t>リヨウ</t>
    </rPh>
    <phoneticPr fontId="4"/>
  </si>
  <si>
    <t>Ａチーム</t>
    <phoneticPr fontId="4"/>
  </si>
  <si>
    <t>Bチーム</t>
    <phoneticPr fontId="4"/>
  </si>
  <si>
    <t>男子　</t>
    <rPh sb="0" eb="1">
      <t>ダン</t>
    </rPh>
    <rPh sb="1" eb="2">
      <t>シ</t>
    </rPh>
    <phoneticPr fontId="4"/>
  </si>
  <si>
    <t>男子の部　各校２チーム以内</t>
    <rPh sb="0" eb="2">
      <t>ダンシ</t>
    </rPh>
    <rPh sb="3" eb="4">
      <t>ブ</t>
    </rPh>
    <rPh sb="5" eb="7">
      <t>カクコウ</t>
    </rPh>
    <rPh sb="11" eb="13">
      <t>イナイ</t>
    </rPh>
    <phoneticPr fontId="4"/>
  </si>
  <si>
    <t>女子の部　各校２チーム以内</t>
    <rPh sb="0" eb="2">
      <t>ジョシ</t>
    </rPh>
    <rPh sb="3" eb="4">
      <t>ブ</t>
    </rPh>
    <rPh sb="5" eb="7">
      <t>カクコウ</t>
    </rPh>
    <rPh sb="11" eb="13">
      <t>イナイ</t>
    </rPh>
    <phoneticPr fontId="4"/>
  </si>
  <si>
    <t>神奈川県立○○高等学校</t>
    <rPh sb="0" eb="3">
      <t>かながわ</t>
    </rPh>
    <rPh sb="3" eb="5">
      <t>けんりつ</t>
    </rPh>
    <rPh sb="7" eb="9">
      <t>こうとう</t>
    </rPh>
    <rPh sb="9" eb="11">
      <t>がっこう</t>
    </rPh>
    <phoneticPr fontId="53" type="Hiragana" alignment="distributed"/>
  </si>
  <si>
    <t>神奈川県○○市△△１２３４-５６</t>
    <rPh sb="0" eb="4">
      <t>カナガワケン</t>
    </rPh>
    <rPh sb="6" eb="7">
      <t>シ</t>
    </rPh>
    <phoneticPr fontId="4" alignment="distributed"/>
  </si>
  <si>
    <t>○人立ち</t>
    <rPh sb="1" eb="2">
      <t>にん</t>
    </rPh>
    <rPh sb="2" eb="3">
      <t>た</t>
    </rPh>
    <phoneticPr fontId="53" type="Hiragana" alignment="distributed"/>
  </si>
  <si>
    <t>○○　○○</t>
    <phoneticPr fontId="53" type="Hiragana" alignment="distributed"/>
  </si>
  <si>
    <t>川崎市立幸</t>
    <rPh sb="4" eb="5">
      <t>さいわ</t>
    </rPh>
    <phoneticPr fontId="53" type="Hiragana" alignment="distributed"/>
  </si>
  <si>
    <t>県立吉田島</t>
    <phoneticPr fontId="53" type="Hiragana" alignment="distributed"/>
  </si>
  <si>
    <t>県立横浜緑園</t>
    <rPh sb="0" eb="2">
      <t>けんりつ</t>
    </rPh>
    <rPh sb="2" eb="4">
      <t>よこはま</t>
    </rPh>
    <rPh sb="4" eb="6">
      <t>りょくえん</t>
    </rPh>
    <phoneticPr fontId="53" type="Hiragana" alignment="distributed"/>
  </si>
  <si>
    <t>◇◇　◇◇</t>
    <phoneticPr fontId="53" type="Hiragana" alignment="distributed"/>
  </si>
  <si>
    <t>＠</t>
    <phoneticPr fontId="53" type="Hiragana" alignment="distributed"/>
  </si>
  <si>
    <t>メール</t>
    <phoneticPr fontId="53" type="Hiragana" alignment="distributed"/>
  </si>
  <si>
    <t>000-0000-0000</t>
    <phoneticPr fontId="53" type="Hiragana" alignment="distributed"/>
  </si>
  <si>
    <t>電話</t>
    <rPh sb="0" eb="2">
      <t>でんわ</t>
    </rPh>
    <phoneticPr fontId="53" type="Hiragana" alignment="distributed"/>
  </si>
  <si>
    <t>責任者の緊急連絡先・メールアドレス</t>
    <phoneticPr fontId="53" type="Hiragana" alignment="distributed"/>
  </si>
  <si>
    <t>担当教科（教諭･非常勤講師等）</t>
    <phoneticPr fontId="4" alignment="distributed"/>
  </si>
  <si>
    <t>○</t>
    <phoneticPr fontId="4" alignment="distributed"/>
  </si>
  <si>
    <r>
      <t>１の場合、</t>
    </r>
    <r>
      <rPr>
        <u/>
        <sz val="10.5"/>
        <color indexed="8"/>
        <rFont val="ＭＳ 明朝"/>
        <family val="1"/>
        <charset val="128"/>
      </rPr>
      <t>正課体育</t>
    </r>
    <r>
      <rPr>
        <sz val="10.5"/>
        <color indexed="8"/>
        <rFont val="ＭＳ 明朝"/>
        <family val="1"/>
        <charset val="128"/>
      </rPr>
      <t>指導者の資格と</t>
    </r>
    <phoneticPr fontId="4" alignment="distributed"/>
  </si>
  <si>
    <t>正課体育の
実施校</t>
    <phoneticPr fontId="4"/>
  </si>
  <si>
    <t xml:space="preserve"> ３ 無し</t>
    <phoneticPr fontId="4" alignment="distributed"/>
  </si>
  <si>
    <t xml:space="preserve"> ２ 野立</t>
    <phoneticPr fontId="4" alignment="distributed"/>
  </si>
  <si>
    <t>また１か２の場合</t>
    <phoneticPr fontId="4" alignment="distributed"/>
  </si>
  <si>
    <t>○</t>
    <phoneticPr fontId="4" alignment="distributed"/>
  </si>
  <si>
    <t xml:space="preserve"> １ 有り </t>
    <phoneticPr fontId="4" alignment="distributed"/>
  </si>
  <si>
    <t>弓道場の
有無</t>
    <phoneticPr fontId="4" alignment="distributed"/>
  </si>
  <si>
    <t>ＴＥＬ 123-456-7890　　ＦＡＸ 123-456-7890</t>
    <phoneticPr fontId="4" alignment="distributed"/>
  </si>
  <si>
    <t>〒０００－１１１１</t>
    <phoneticPr fontId="4" alignment="distributed"/>
  </si>
  <si>
    <t>県立相模原</t>
    <rPh sb="0" eb="2">
      <t>ケンリツ</t>
    </rPh>
    <rPh sb="2" eb="5">
      <t>サガミハラ</t>
    </rPh>
    <phoneticPr fontId="4"/>
  </si>
  <si>
    <t>△△　△△</t>
    <phoneticPr fontId="4" type="Hiragana"/>
  </si>
  <si>
    <t>顧問名簿について</t>
    <rPh sb="0" eb="2">
      <t>コモン</t>
    </rPh>
    <rPh sb="2" eb="4">
      <t>メイボ</t>
    </rPh>
    <phoneticPr fontId="4"/>
  </si>
  <si>
    <t>顧問名簿の入力は</t>
    <rPh sb="0" eb="2">
      <t>コモン</t>
    </rPh>
    <rPh sb="2" eb="4">
      <t>メイボ</t>
    </rPh>
    <rPh sb="5" eb="7">
      <t>ニュウリョク</t>
    </rPh>
    <phoneticPr fontId="4"/>
  </si>
  <si>
    <t>※インターネット下で行ってください。</t>
    <rPh sb="8" eb="9">
      <t>カ</t>
    </rPh>
    <rPh sb="10" eb="11">
      <t>オコナ</t>
    </rPh>
    <phoneticPr fontId="4"/>
  </si>
  <si>
    <t>補4</t>
    <rPh sb="0" eb="1">
      <t>タスク</t>
    </rPh>
    <phoneticPr fontId="4"/>
  </si>
  <si>
    <t>補5</t>
    <rPh sb="0" eb="1">
      <t>タスク</t>
    </rPh>
    <phoneticPr fontId="4"/>
  </si>
  <si>
    <t>下記の『こちら』をクリックして登録をお願いします。</t>
    <rPh sb="0" eb="2">
      <t>カキ</t>
    </rPh>
    <rPh sb="15" eb="17">
      <t>トウロク</t>
    </rPh>
    <rPh sb="19" eb="20">
      <t>ネガ</t>
    </rPh>
    <phoneticPr fontId="4"/>
  </si>
  <si>
    <t>こちら</t>
    <phoneticPr fontId="4"/>
  </si>
  <si>
    <t>※うまくいかない場合このURLをコピーして直接アドレスバーに貼り付けてください。</t>
    <rPh sb="8" eb="10">
      <t>バアイ</t>
    </rPh>
    <rPh sb="21" eb="23">
      <t>チョクセツ</t>
    </rPh>
    <rPh sb="30" eb="31">
      <t>ハ</t>
    </rPh>
    <rPh sb="32" eb="33">
      <t>ツ</t>
    </rPh>
    <phoneticPr fontId="4"/>
  </si>
  <si>
    <t>※IE上で行うと不具合が生じる場合があります、Google Choromeを利用してください。</t>
    <rPh sb="3" eb="4">
      <t>ウエ</t>
    </rPh>
    <rPh sb="5" eb="6">
      <t>オコナ</t>
    </rPh>
    <rPh sb="8" eb="11">
      <t>フグアイ</t>
    </rPh>
    <rPh sb="12" eb="13">
      <t>ショウ</t>
    </rPh>
    <rPh sb="15" eb="17">
      <t>バアイ</t>
    </rPh>
    <rPh sb="38" eb="40">
      <t>リヨウ</t>
    </rPh>
    <phoneticPr fontId="4"/>
  </si>
  <si>
    <t>顧問名簿の登録はGoogleFormsで行われることになりました。</t>
    <rPh sb="0" eb="2">
      <t>コモン</t>
    </rPh>
    <rPh sb="2" eb="4">
      <t>メイボ</t>
    </rPh>
    <rPh sb="5" eb="7">
      <t>トウロク</t>
    </rPh>
    <rPh sb="20" eb="21">
      <t>オコナ</t>
    </rPh>
    <phoneticPr fontId="4"/>
  </si>
  <si>
    <t>女子の部　各校2チーム以内</t>
    <rPh sb="0" eb="2">
      <t>ジョシ</t>
    </rPh>
    <rPh sb="3" eb="4">
      <t>ブ</t>
    </rPh>
    <rPh sb="5" eb="7">
      <t>カクコウ</t>
    </rPh>
    <rPh sb="11" eb="13">
      <t>イナイ</t>
    </rPh>
    <phoneticPr fontId="4"/>
  </si>
  <si>
    <t>補5</t>
    <rPh sb="0" eb="1">
      <t>ホ</t>
    </rPh>
    <phoneticPr fontId="4"/>
  </si>
  <si>
    <t>Ｂチーム</t>
    <phoneticPr fontId="4"/>
  </si>
  <si>
    <t>男子の部　各校2チーム以内</t>
    <rPh sb="0" eb="2">
      <t>ダンシ</t>
    </rPh>
    <rPh sb="3" eb="4">
      <t>ブ</t>
    </rPh>
    <rPh sb="5" eb="7">
      <t>カクコウ</t>
    </rPh>
    <rPh sb="11" eb="13">
      <t>イナイ</t>
    </rPh>
    <phoneticPr fontId="4"/>
  </si>
  <si>
    <t>全参加人数が４名以下の場合、団体戦にエントリーすることはできません。</t>
  </si>
  <si>
    <t>全参加人数が４名以下の場合、団体戦にエントリーすることはできません。</t>
    <rPh sb="0" eb="1">
      <t>ゼン</t>
    </rPh>
    <rPh sb="1" eb="3">
      <t>サンカ</t>
    </rPh>
    <rPh sb="3" eb="5">
      <t>ニンズウ</t>
    </rPh>
    <rPh sb="7" eb="8">
      <t>メイ</t>
    </rPh>
    <rPh sb="8" eb="10">
      <t>イカ</t>
    </rPh>
    <rPh sb="11" eb="13">
      <t>バアイ</t>
    </rPh>
    <rPh sb="14" eb="17">
      <t>ダンタイセン</t>
    </rPh>
    <phoneticPr fontId="4"/>
  </si>
  <si>
    <t>全参加人数が２名以下の場合、団体戦にエントリーすることはできません。</t>
    <rPh sb="0" eb="1">
      <t>ゼン</t>
    </rPh>
    <rPh sb="1" eb="3">
      <t>サンカ</t>
    </rPh>
    <rPh sb="3" eb="5">
      <t>ニンズウ</t>
    </rPh>
    <rPh sb="7" eb="8">
      <t>メイ</t>
    </rPh>
    <rPh sb="8" eb="10">
      <t>イカ</t>
    </rPh>
    <rPh sb="11" eb="13">
      <t>バアイ</t>
    </rPh>
    <rPh sb="14" eb="33">
      <t>ダンタイ</t>
    </rPh>
    <phoneticPr fontId="4"/>
  </si>
  <si>
    <t>川崎北</t>
    <rPh sb="0" eb="3">
      <t>カワサキキタ</t>
    </rPh>
    <phoneticPr fontId="4"/>
  </si>
  <si>
    <t>Web申し込みについて</t>
    <rPh sb="3" eb="4">
      <t>モウ</t>
    </rPh>
    <rPh sb="5" eb="6">
      <t>コ</t>
    </rPh>
    <phoneticPr fontId="4"/>
  </si>
  <si>
    <t>選手申込みがGoogleフォームで行うことができます。</t>
    <rPh sb="0" eb="2">
      <t>センシュ</t>
    </rPh>
    <rPh sb="2" eb="4">
      <t>モウシコ</t>
    </rPh>
    <rPh sb="17" eb="18">
      <t>オコナ</t>
    </rPh>
    <phoneticPr fontId="4"/>
  </si>
  <si>
    <t>下記の『こちら』をクリックして申し込み作業を行ってください。</t>
    <rPh sb="0" eb="2">
      <t>カキ</t>
    </rPh>
    <rPh sb="15" eb="16">
      <t>モウ</t>
    </rPh>
    <rPh sb="17" eb="18">
      <t>コ</t>
    </rPh>
    <rPh sb="19" eb="21">
      <t>サギョウ</t>
    </rPh>
    <rPh sb="22" eb="23">
      <t>オコナ</t>
    </rPh>
    <phoneticPr fontId="4"/>
  </si>
  <si>
    <t>Web申込みは</t>
    <rPh sb="3" eb="5">
      <t>モウシコ</t>
    </rPh>
    <phoneticPr fontId="4"/>
  </si>
  <si>
    <t>※申込みの際にはGoogleアカウントが必要です。</t>
    <rPh sb="1" eb="3">
      <t>モウシコ</t>
    </rPh>
    <rPh sb="5" eb="6">
      <t>サイ</t>
    </rPh>
    <rPh sb="20" eb="22">
      <t>ヒツヨウ</t>
    </rPh>
    <phoneticPr fontId="4"/>
  </si>
  <si>
    <t>春季大会兼関東高大会県予選会参加申込書</t>
    <rPh sb="0" eb="2">
      <t>シュンキ</t>
    </rPh>
    <rPh sb="2" eb="4">
      <t>タイカイ</t>
    </rPh>
    <rPh sb="4" eb="5">
      <t>ケン</t>
    </rPh>
    <rPh sb="5" eb="7">
      <t>カントウ</t>
    </rPh>
    <rPh sb="7" eb="8">
      <t>コウ</t>
    </rPh>
    <rPh sb="8" eb="10">
      <t>タイカイ</t>
    </rPh>
    <rPh sb="9" eb="10">
      <t>ガッカイ</t>
    </rPh>
    <rPh sb="10" eb="11">
      <t>ケン</t>
    </rPh>
    <rPh sb="11" eb="13">
      <t>ヨセン</t>
    </rPh>
    <rPh sb="13" eb="14">
      <t>カイ</t>
    </rPh>
    <rPh sb="14" eb="16">
      <t>サンカ</t>
    </rPh>
    <rPh sb="16" eb="19">
      <t>モウシコミショ</t>
    </rPh>
    <phoneticPr fontId="4"/>
  </si>
  <si>
    <t>総合体育大会兼全国総体県1次予選参加申込書</t>
    <rPh sb="0" eb="2">
      <t>ソウゴウ</t>
    </rPh>
    <rPh sb="2" eb="4">
      <t>タイイク</t>
    </rPh>
    <rPh sb="4" eb="6">
      <t>タイカイ</t>
    </rPh>
    <rPh sb="6" eb="7">
      <t>ケン</t>
    </rPh>
    <rPh sb="7" eb="9">
      <t>ゼンコク</t>
    </rPh>
    <rPh sb="9" eb="11">
      <t>ソウタイ</t>
    </rPh>
    <rPh sb="11" eb="12">
      <t>ケン</t>
    </rPh>
    <rPh sb="13" eb="14">
      <t>ジ</t>
    </rPh>
    <rPh sb="14" eb="16">
      <t>ヨセン</t>
    </rPh>
    <rPh sb="16" eb="18">
      <t>サンカ</t>
    </rPh>
    <rPh sb="18" eb="21">
      <t>モウシコミショ</t>
    </rPh>
    <phoneticPr fontId="4"/>
  </si>
  <si>
    <t>総合体育大会兼全国総体県2次・決勝参加申込書</t>
    <rPh sb="0" eb="2">
      <t>ソウゴウ</t>
    </rPh>
    <rPh sb="2" eb="4">
      <t>タイイク</t>
    </rPh>
    <rPh sb="4" eb="6">
      <t>タイカイ</t>
    </rPh>
    <rPh sb="6" eb="7">
      <t>ケン</t>
    </rPh>
    <rPh sb="7" eb="9">
      <t>ゼンコク</t>
    </rPh>
    <rPh sb="9" eb="11">
      <t>ソウタイ</t>
    </rPh>
    <rPh sb="11" eb="12">
      <t>ケン</t>
    </rPh>
    <rPh sb="13" eb="14">
      <t>ジ</t>
    </rPh>
    <rPh sb="15" eb="17">
      <t>ケッショウ</t>
    </rPh>
    <rPh sb="17" eb="19">
      <t>サンカ</t>
    </rPh>
    <rPh sb="19" eb="22">
      <t>モウシコミショ</t>
    </rPh>
    <phoneticPr fontId="4"/>
  </si>
  <si>
    <t>神奈川大会個人兼関東個人大会県予選参加申込書</t>
    <rPh sb="0" eb="8">
      <t>カナガワタイカイコジンケン</t>
    </rPh>
    <rPh sb="8" eb="10">
      <t>カントウ</t>
    </rPh>
    <rPh sb="10" eb="12">
      <t>コジン</t>
    </rPh>
    <rPh sb="12" eb="14">
      <t>タイカイ</t>
    </rPh>
    <rPh sb="14" eb="15">
      <t>ケン</t>
    </rPh>
    <rPh sb="15" eb="17">
      <t>ヨセン</t>
    </rPh>
    <rPh sb="17" eb="19">
      <t>サンカ</t>
    </rPh>
    <rPh sb="19" eb="22">
      <t>モウシコミショ</t>
    </rPh>
    <phoneticPr fontId="4"/>
  </si>
  <si>
    <t>選抜１次</t>
    <rPh sb="0" eb="2">
      <t>センバツ</t>
    </rPh>
    <rPh sb="3" eb="4">
      <t>ジ</t>
    </rPh>
    <phoneticPr fontId="4"/>
  </si>
  <si>
    <t>選抜１次</t>
    <rPh sb="0" eb="2">
      <t>センバツ</t>
    </rPh>
    <phoneticPr fontId="4"/>
  </si>
  <si>
    <t>選抜２次</t>
    <rPh sb="0" eb="2">
      <t>センバツ</t>
    </rPh>
    <rPh sb="3" eb="4">
      <t>ジ</t>
    </rPh>
    <phoneticPr fontId="4"/>
  </si>
  <si>
    <t>新人戦</t>
    <rPh sb="0" eb="3">
      <t>シンジンセン</t>
    </rPh>
    <phoneticPr fontId="4"/>
  </si>
  <si>
    <t>神奈川大会団体兼全国・関東選抜大会県1次予選参加申込書</t>
    <rPh sb="0" eb="3">
      <t>カナガワ</t>
    </rPh>
    <rPh sb="3" eb="5">
      <t>タイカイ</t>
    </rPh>
    <rPh sb="5" eb="7">
      <t>ダンタイ</t>
    </rPh>
    <rPh sb="7" eb="8">
      <t>ケン</t>
    </rPh>
    <rPh sb="8" eb="10">
      <t>ゼンコク</t>
    </rPh>
    <rPh sb="11" eb="13">
      <t>カントウ</t>
    </rPh>
    <rPh sb="13" eb="15">
      <t>センバツ</t>
    </rPh>
    <rPh sb="15" eb="17">
      <t>タイカイ</t>
    </rPh>
    <rPh sb="17" eb="18">
      <t>ケン</t>
    </rPh>
    <rPh sb="19" eb="20">
      <t>ジ</t>
    </rPh>
    <rPh sb="20" eb="22">
      <t>ヨセン</t>
    </rPh>
    <rPh sb="22" eb="24">
      <t>サンカ</t>
    </rPh>
    <rPh sb="24" eb="27">
      <t>モウシコミショ</t>
    </rPh>
    <phoneticPr fontId="4"/>
  </si>
  <si>
    <t>神奈川大会団体兼全国・関東選抜大会県2次予選参加申込書</t>
    <rPh sb="0" eb="3">
      <t>カナガワ</t>
    </rPh>
    <rPh sb="3" eb="5">
      <t>タイカイ</t>
    </rPh>
    <rPh sb="5" eb="7">
      <t>ダンタイ</t>
    </rPh>
    <rPh sb="7" eb="8">
      <t>ケン</t>
    </rPh>
    <rPh sb="8" eb="10">
      <t>ゼンコク</t>
    </rPh>
    <rPh sb="11" eb="13">
      <t>カントウ</t>
    </rPh>
    <rPh sb="13" eb="15">
      <t>センバツ</t>
    </rPh>
    <rPh sb="15" eb="17">
      <t>タイカイ</t>
    </rPh>
    <rPh sb="17" eb="18">
      <t>ケン</t>
    </rPh>
    <rPh sb="19" eb="20">
      <t>ジ</t>
    </rPh>
    <rPh sb="20" eb="22">
      <t>ヨセン</t>
    </rPh>
    <rPh sb="22" eb="24">
      <t>サンカ</t>
    </rPh>
    <rPh sb="24" eb="27">
      <t>モウシコミショ</t>
    </rPh>
    <phoneticPr fontId="4"/>
  </si>
  <si>
    <t>新人戦大会参加申込書</t>
    <rPh sb="0" eb="3">
      <t>シンジンセン</t>
    </rPh>
    <rPh sb="3" eb="5">
      <t>タイカイ</t>
    </rPh>
    <rPh sb="5" eb="7">
      <t>サンカ</t>
    </rPh>
    <rPh sb="7" eb="10">
      <t>モウシコミショ</t>
    </rPh>
    <phoneticPr fontId="4"/>
  </si>
  <si>
    <t>県民大会兼国スポ予選会</t>
    <rPh sb="0" eb="2">
      <t>ケンミン</t>
    </rPh>
    <rPh sb="2" eb="4">
      <t>タイカイ</t>
    </rPh>
    <rPh sb="4" eb="5">
      <t>ケン</t>
    </rPh>
    <rPh sb="5" eb="6">
      <t>コク</t>
    </rPh>
    <rPh sb="8" eb="11">
      <t>ヨセンカイ</t>
    </rPh>
    <phoneticPr fontId="4"/>
  </si>
  <si>
    <t/>
  </si>
  <si>
    <t>⑩</t>
    <phoneticPr fontId="4"/>
  </si>
  <si>
    <t>試合の申込みがWebで行えます。Googleフォームを用いて送信してください。（シート名：Webを参照）</t>
    <rPh sb="0" eb="2">
      <t>シアイ</t>
    </rPh>
    <rPh sb="3" eb="5">
      <t>モウシコ</t>
    </rPh>
    <rPh sb="11" eb="12">
      <t>オコナ</t>
    </rPh>
    <rPh sb="27" eb="28">
      <t>モチ</t>
    </rPh>
    <rPh sb="30" eb="32">
      <t>ソウシン</t>
    </rPh>
    <rPh sb="43" eb="44">
      <t>メイ</t>
    </rPh>
    <rPh sb="49" eb="51">
      <t>サンショウ</t>
    </rPh>
    <phoneticPr fontId="4"/>
  </si>
  <si>
    <t>８月～翌年１月まで（関東個人～錬成会）</t>
    <rPh sb="1" eb="2">
      <t>ガツ</t>
    </rPh>
    <rPh sb="3" eb="5">
      <t>ヨクネン</t>
    </rPh>
    <rPh sb="6" eb="7">
      <t>ガツ</t>
    </rPh>
    <rPh sb="10" eb="14">
      <t>カントウコジン</t>
    </rPh>
    <rPh sb="15" eb="17">
      <t>レンセイ</t>
    </rPh>
    <rPh sb="17" eb="18">
      <t>カイ</t>
    </rPh>
    <phoneticPr fontId="4"/>
  </si>
  <si>
    <t>〇〇</t>
  </si>
  <si>
    <t>△△</t>
  </si>
  <si>
    <t>◇◇</t>
  </si>
  <si>
    <t>　　→右は基本データ入力</t>
    <rPh sb="3" eb="4">
      <t>ミギ</t>
    </rPh>
    <rPh sb="5" eb="7">
      <t>キホン</t>
    </rPh>
    <rPh sb="10" eb="12">
      <t>ニュウリョク</t>
    </rPh>
    <phoneticPr fontId="4"/>
  </si>
  <si>
    <t>　　←左は選手入力</t>
    <rPh sb="3" eb="4">
      <t>ヒダリ</t>
    </rPh>
    <rPh sb="5" eb="7">
      <t>センシュ</t>
    </rPh>
    <rPh sb="7" eb="9">
      <t>ニュウリョク</t>
    </rPh>
    <phoneticPr fontId="4"/>
  </si>
  <si>
    <t>締め切り</t>
    <rPh sb="0" eb="1">
      <t>シ</t>
    </rPh>
    <rPh sb="2" eb="3">
      <t>キ</t>
    </rPh>
    <phoneticPr fontId="4"/>
  </si>
  <si>
    <t xml:space="preserve"> 地区大会参加申込書</t>
    <phoneticPr fontId="4"/>
  </si>
  <si>
    <t>〇〇</t>
    <phoneticPr fontId="4"/>
  </si>
  <si>
    <t>○/○</t>
    <phoneticPr fontId="4"/>
  </si>
  <si>
    <t>もし、わからないことがあれば、弓道専門部　平井　佑樹　までお問い合わせください。</t>
    <rPh sb="15" eb="17">
      <t>キュウドウ</t>
    </rPh>
    <rPh sb="17" eb="20">
      <t>センモンブ</t>
    </rPh>
    <rPh sb="30" eb="31">
      <t>ト</t>
    </rPh>
    <rPh sb="32" eb="33">
      <t>ア</t>
    </rPh>
    <phoneticPr fontId="4"/>
  </si>
  <si>
    <t>https://forms.gle/L6ZzuuZNpiLQqw8D6</t>
    <phoneticPr fontId="4"/>
  </si>
  <si>
    <t>厚木王子高校</t>
    <rPh sb="0" eb="2">
      <t>アツギ</t>
    </rPh>
    <rPh sb="2" eb="4">
      <t>オウジ</t>
    </rPh>
    <rPh sb="4" eb="6">
      <t>コウコウ</t>
    </rPh>
    <phoneticPr fontId="4"/>
  </si>
  <si>
    <t>弓道専門部　平井　佑樹　宛</t>
    <rPh sb="0" eb="2">
      <t>キュウドウ</t>
    </rPh>
    <rPh sb="2" eb="5">
      <t>センモンブ</t>
    </rPh>
    <phoneticPr fontId="4"/>
  </si>
  <si>
    <t>Fax　046-222-8204</t>
    <phoneticPr fontId="4"/>
  </si>
  <si>
    <t>℡　　046-221-3158</t>
    <phoneticPr fontId="4"/>
  </si>
  <si>
    <t>https://forms.gle/ZtKnNZy7PcsKy2BC7</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</si>
</sst>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quot;月&quot;"/>
    <numFmt numFmtId="177" formatCode="##&quot;日&quot;"/>
    <numFmt numFmtId="178" formatCode="&quot;個人　&quot;##&quot;　名&quot;"/>
    <numFmt numFmtId="179" formatCode="&quot;団体　&quot;##&quot;　チーム&quot;"/>
    <numFmt numFmtId="180" formatCode="m&quot;月&quot;d&quot;日(&quot;aaa&quot;)&quot;"/>
    <numFmt numFmtId="181" formatCode="m&quot;月&quot;d&quot;日(&quot;aaa&quot;)１７：００締切り&quot;"/>
    <numFmt numFmtId="182" formatCode="m&quot;月&quot;d&quot;日(&quot;aaa&quot;)締め切り&quot;"/>
    <numFmt numFmtId="183" formatCode="#,##0&quot;円&quot;"/>
    <numFmt numFmtId="184" formatCode="&quot;令和&quot;##&quot;年&quot;"/>
  </numFmts>
  <fonts count="85">
    <font>
      <sz val="11"/>
      <name val="ＭＳ Ｐゴシック"/>
      <family val="3"/>
      <charset val="128"/>
    </font>
    <font>
      <sz val="11"/>
      <color theme="1"/>
      <name val="ＭＳ Ｐゴシック"/>
      <family val="2"/>
      <charset val="128"/>
      <scheme val="minor"/>
    </font>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4"/>
      <name val="ＭＳ 明朝"/>
      <family val="1"/>
      <charset val="128"/>
    </font>
    <font>
      <b/>
      <sz val="14"/>
      <name val="ＭＳ ゴシック"/>
      <family val="3"/>
      <charset val="128"/>
    </font>
    <font>
      <b/>
      <sz val="11"/>
      <name val="ＭＳ 明朝"/>
      <family val="1"/>
      <charset val="128"/>
    </font>
    <font>
      <b/>
      <sz val="14"/>
      <name val="ＭＳ 明朝"/>
      <family val="1"/>
      <charset val="128"/>
    </font>
    <font>
      <sz val="16"/>
      <name val="ＭＳ 明朝"/>
      <family val="1"/>
      <charset val="128"/>
    </font>
    <font>
      <sz val="11"/>
      <name val="ＭＳ ゴシック"/>
      <family val="3"/>
      <charset val="128"/>
    </font>
    <font>
      <sz val="14"/>
      <name val="ＭＳ ゴシック"/>
      <family val="3"/>
      <charset val="128"/>
    </font>
    <font>
      <b/>
      <sz val="12"/>
      <name val="ＭＳ ゴシック"/>
      <family val="3"/>
      <charset val="128"/>
    </font>
    <font>
      <sz val="10"/>
      <name val="ＭＳ 明朝"/>
      <family val="1"/>
      <charset val="128"/>
    </font>
    <font>
      <b/>
      <sz val="12"/>
      <name val="ＭＳ 明朝"/>
      <family val="1"/>
      <charset val="128"/>
    </font>
    <font>
      <sz val="14"/>
      <name val="ＭＳ Ｐ明朝"/>
      <family val="1"/>
      <charset val="128"/>
    </font>
    <font>
      <sz val="16"/>
      <name val="ＭＳ Ｐ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明朝"/>
      <family val="1"/>
      <charset val="128"/>
    </font>
    <font>
      <sz val="6"/>
      <color indexed="10"/>
      <name val="ＭＳ 明朝"/>
      <family val="1"/>
      <charset val="128"/>
    </font>
    <font>
      <sz val="11"/>
      <color indexed="10"/>
      <name val="ＭＳ 明朝"/>
      <family val="1"/>
      <charset val="128"/>
    </font>
    <font>
      <sz val="10"/>
      <color indexed="10"/>
      <name val="ＭＳ Ｐ明朝"/>
      <family val="1"/>
      <charset val="128"/>
    </font>
    <font>
      <sz val="11"/>
      <color indexed="20"/>
      <name val="ＭＳ 明朝"/>
      <family val="1"/>
      <charset val="128"/>
    </font>
    <font>
      <sz val="10"/>
      <color indexed="20"/>
      <name val="ＭＳ Ｐ明朝"/>
      <family val="1"/>
      <charset val="128"/>
    </font>
    <font>
      <b/>
      <sz val="11"/>
      <color indexed="10"/>
      <name val="ＭＳ 明朝"/>
      <family val="1"/>
      <charset val="128"/>
    </font>
    <font>
      <b/>
      <sz val="11"/>
      <name val="ＭＳ Ｐゴシック"/>
      <family val="3"/>
      <charset val="128"/>
    </font>
    <font>
      <sz val="14"/>
      <name val="ＭＳ Ｐゴシック"/>
      <family val="3"/>
      <charset val="128"/>
    </font>
    <font>
      <b/>
      <sz val="14"/>
      <name val="ＭＳ Ｐゴシック"/>
      <family val="3"/>
      <charset val="128"/>
    </font>
    <font>
      <b/>
      <sz val="14"/>
      <color indexed="10"/>
      <name val="ＭＳ Ｐゴシック"/>
      <family val="3"/>
      <charset val="128"/>
    </font>
    <font>
      <b/>
      <sz val="11"/>
      <color indexed="10"/>
      <name val="ＭＳ Ｐゴシック"/>
      <family val="3"/>
      <charset val="128"/>
    </font>
    <font>
      <b/>
      <sz val="11"/>
      <color indexed="20"/>
      <name val="ＭＳ Ｐゴシック"/>
      <family val="3"/>
      <charset val="128"/>
    </font>
    <font>
      <sz val="9"/>
      <name val="ＭＳ ゴシック"/>
      <family val="3"/>
      <charset val="128"/>
    </font>
    <font>
      <b/>
      <sz val="16"/>
      <color indexed="10"/>
      <name val="ＭＳ Ｐゴシック"/>
      <family val="3"/>
      <charset val="128"/>
    </font>
    <font>
      <sz val="12"/>
      <name val="ＭＳ Ｐゴシック"/>
      <family val="3"/>
      <charset val="128"/>
    </font>
    <font>
      <sz val="14"/>
      <color indexed="8"/>
      <name val="ＭＳ ゴシック"/>
      <family val="3"/>
      <charset val="128"/>
    </font>
    <font>
      <sz val="12"/>
      <name val="ＭＳ 明朝"/>
      <family val="1"/>
      <charset val="128"/>
    </font>
    <font>
      <sz val="8"/>
      <name val="ＭＳ 明朝"/>
      <family val="1"/>
      <charset val="128"/>
    </font>
    <font>
      <sz val="10.5"/>
      <color indexed="8"/>
      <name val="ＭＳ 明朝"/>
      <family val="1"/>
      <charset val="128"/>
    </font>
    <font>
      <sz val="20"/>
      <name val="ＭＳ 明朝"/>
      <family val="1"/>
      <charset val="128"/>
    </font>
    <font>
      <sz val="14"/>
      <color indexed="8"/>
      <name val="ＭＳ 明朝"/>
      <family val="1"/>
      <charset val="128"/>
    </font>
    <font>
      <u/>
      <sz val="10.5"/>
      <color indexed="8"/>
      <name val="ＭＳ 明朝"/>
      <family val="1"/>
      <charset val="128"/>
    </font>
    <font>
      <sz val="8"/>
      <color indexed="8"/>
      <name val="ＭＳ 明朝"/>
      <family val="1"/>
      <charset val="128"/>
    </font>
    <font>
      <sz val="10"/>
      <name val="ＭＳ ゴシック"/>
      <family val="3"/>
      <charset val="128"/>
    </font>
    <font>
      <sz val="16"/>
      <name val="ＭＳ Ｐゴシック"/>
      <family val="3"/>
      <charset val="128"/>
    </font>
    <font>
      <sz val="22"/>
      <name val="ＭＳ Ｐゴシック"/>
      <family val="3"/>
      <charset val="128"/>
    </font>
    <font>
      <sz val="18"/>
      <name val="ＭＳ Ｐゴシック"/>
      <family val="3"/>
      <charset val="128"/>
    </font>
    <font>
      <sz val="24"/>
      <name val="ＭＳ Ｐゴシック"/>
      <family val="3"/>
      <charset val="128"/>
    </font>
    <font>
      <sz val="28"/>
      <name val="ＭＳ Ｐゴシック"/>
      <family val="3"/>
      <charset val="128"/>
    </font>
    <font>
      <sz val="10.5"/>
      <name val="ＭＳ 明朝"/>
      <family val="1"/>
      <charset val="128"/>
    </font>
    <font>
      <b/>
      <sz val="28"/>
      <name val="HG丸ｺﾞｼｯｸM-PRO"/>
      <family val="3"/>
      <charset val="128"/>
    </font>
    <font>
      <sz val="12"/>
      <color indexed="8"/>
      <name val="ＭＳ 明朝"/>
      <family val="1"/>
      <charset val="128"/>
    </font>
    <font>
      <sz val="20"/>
      <color indexed="8"/>
      <name val="ＭＳ ゴシック"/>
      <family val="3"/>
      <charset val="128"/>
    </font>
    <font>
      <sz val="11"/>
      <color indexed="8"/>
      <name val="ＭＳ ゴシック"/>
      <family val="3"/>
      <charset val="128"/>
    </font>
    <font>
      <sz val="11"/>
      <name val="ＭＳ Ｐゴシック"/>
      <family val="3"/>
      <charset val="128"/>
    </font>
    <font>
      <b/>
      <sz val="14"/>
      <color indexed="10"/>
      <name val="ＭＳ Ｐゴシック"/>
      <family val="3"/>
      <charset val="128"/>
    </font>
    <font>
      <b/>
      <sz val="24"/>
      <color indexed="28"/>
      <name val="ＭＳ Ｐゴシック"/>
      <family val="3"/>
      <charset val="128"/>
    </font>
    <font>
      <sz val="9"/>
      <color indexed="8"/>
      <name val="ＭＳ 明朝"/>
      <family val="1"/>
      <charset val="128"/>
    </font>
    <font>
      <b/>
      <sz val="24"/>
      <color indexed="14"/>
      <name val="ＭＳ Ｐゴシック"/>
      <family val="3"/>
      <charset val="128"/>
    </font>
    <font>
      <u/>
      <sz val="11"/>
      <color theme="10"/>
      <name val="ＭＳ Ｐゴシック"/>
      <family val="3"/>
      <charset val="128"/>
    </font>
    <font>
      <b/>
      <sz val="11"/>
      <color rgb="FFFF0066"/>
      <name val="ＭＳ Ｐゴシック"/>
      <family val="3"/>
      <charset val="128"/>
    </font>
    <font>
      <sz val="11"/>
      <color rgb="FFFF0066"/>
      <name val="ＭＳ Ｐゴシック"/>
      <family val="3"/>
      <charset val="128"/>
    </font>
    <font>
      <b/>
      <sz val="16"/>
      <color rgb="FFFF0066"/>
      <name val="AR P丸ゴシック体E"/>
      <family val="3"/>
      <charset val="128"/>
    </font>
    <font>
      <b/>
      <sz val="6"/>
      <name val="ＭＳ 明朝"/>
      <family val="1"/>
      <charset val="128"/>
    </font>
    <font>
      <sz val="9"/>
      <name val="ＭＳ 明朝"/>
      <family val="1"/>
      <charset val="128"/>
    </font>
    <font>
      <sz val="6"/>
      <color theme="1"/>
      <name val="ＭＳ 明朝"/>
      <family val="1"/>
      <charset val="128"/>
    </font>
    <font>
      <sz val="14"/>
      <color theme="1"/>
      <name val="ＭＳ 明朝"/>
      <family val="1"/>
      <charset val="128"/>
    </font>
    <font>
      <u/>
      <sz val="28"/>
      <color theme="10"/>
      <name val="ＭＳ Ｐゴシック"/>
      <family val="3"/>
      <charset val="128"/>
    </font>
    <font>
      <u/>
      <sz val="36"/>
      <color theme="10"/>
      <name val="ＭＳ Ｐゴシック"/>
      <family val="3"/>
      <charset val="128"/>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gray125">
        <fgColor indexed="11"/>
      </patternFill>
    </fill>
    <fill>
      <patternFill patternType="lightGray">
        <fgColor indexed="45"/>
      </patternFill>
    </fill>
    <fill>
      <patternFill patternType="solid">
        <fgColor indexed="45"/>
        <bgColor indexed="64"/>
      </patternFill>
    </fill>
    <fill>
      <patternFill patternType="solid">
        <fgColor indexed="27"/>
        <bgColor indexed="64"/>
      </patternFill>
    </fill>
    <fill>
      <patternFill patternType="solid">
        <fgColor indexed="31"/>
        <bgColor indexed="64"/>
      </patternFill>
    </fill>
    <fill>
      <patternFill patternType="lightGray">
        <fgColor indexed="42"/>
      </patternFill>
    </fill>
    <fill>
      <patternFill patternType="gray125">
        <fgColor indexed="45"/>
      </patternFill>
    </fill>
    <fill>
      <patternFill patternType="lightGray">
        <fgColor indexed="27"/>
      </patternFill>
    </fill>
    <fill>
      <patternFill patternType="solid">
        <fgColor indexed="55"/>
        <bgColor indexed="64"/>
      </patternFill>
    </fill>
    <fill>
      <patternFill patternType="gray125">
        <fgColor indexed="11"/>
        <bgColor indexed="9"/>
      </patternFill>
    </fill>
    <fill>
      <patternFill patternType="solid">
        <fgColor rgb="FFCCFFFF"/>
        <bgColor indexed="64"/>
      </patternFill>
    </fill>
    <fill>
      <patternFill patternType="solid">
        <fgColor rgb="FFCCCCFF"/>
        <bgColor indexed="64"/>
      </patternFill>
    </fill>
  </fills>
  <borders count="16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style="hair">
        <color indexed="64"/>
      </left>
      <right style="medium">
        <color indexed="64"/>
      </right>
      <top/>
      <bottom style="hair">
        <color indexed="64"/>
      </bottom>
      <diagonal/>
    </border>
    <border>
      <left style="hair">
        <color indexed="64"/>
      </left>
      <right/>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double">
        <color indexed="64"/>
      </right>
      <top style="double">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hair">
        <color indexed="64"/>
      </top>
      <bottom style="double">
        <color indexed="64"/>
      </bottom>
      <diagonal/>
    </border>
    <border>
      <left style="hair">
        <color indexed="64"/>
      </left>
      <right style="medium">
        <color indexed="64"/>
      </right>
      <top style="hair">
        <color indexed="64"/>
      </top>
      <bottom/>
      <diagonal/>
    </border>
    <border>
      <left style="hair">
        <color indexed="64"/>
      </left>
      <right style="medium">
        <color indexed="64"/>
      </right>
      <top style="thin">
        <color indexed="64"/>
      </top>
      <bottom style="hair">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style="medium">
        <color indexed="64"/>
      </right>
      <top style="medium">
        <color indexed="64"/>
      </top>
      <bottom/>
      <diagonal/>
    </border>
    <border>
      <left style="medium">
        <color indexed="64"/>
      </left>
      <right style="hair">
        <color indexed="64"/>
      </right>
      <top style="medium">
        <color indexed="64"/>
      </top>
      <bottom style="hair">
        <color indexed="64"/>
      </bottom>
      <diagonal/>
    </border>
    <border>
      <left style="double">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style="hair">
        <color indexed="64"/>
      </top>
      <bottom style="double">
        <color indexed="64"/>
      </bottom>
      <diagonal/>
    </border>
    <border>
      <left style="medium">
        <color indexed="64"/>
      </left>
      <right style="hair">
        <color indexed="64"/>
      </right>
      <top style="hair">
        <color indexed="64"/>
      </top>
      <bottom/>
      <diagonal/>
    </border>
    <border>
      <left style="medium">
        <color indexed="64"/>
      </left>
      <right style="hair">
        <color indexed="64"/>
      </right>
      <top style="thin">
        <color indexed="64"/>
      </top>
      <bottom style="hair">
        <color indexed="64"/>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hair">
        <color indexed="64"/>
      </right>
      <top style="medium">
        <color indexed="64"/>
      </top>
      <bottom style="double">
        <color indexed="64"/>
      </bottom>
      <diagonal/>
    </border>
    <border>
      <left style="hair">
        <color indexed="64"/>
      </left>
      <right style="hair">
        <color indexed="64"/>
      </right>
      <top style="medium">
        <color indexed="64"/>
      </top>
      <bottom style="double">
        <color indexed="64"/>
      </bottom>
      <diagonal/>
    </border>
    <border>
      <left style="hair">
        <color indexed="64"/>
      </left>
      <right style="hair">
        <color indexed="64"/>
      </right>
      <top style="thin">
        <color indexed="64"/>
      </top>
      <bottom style="thin">
        <color indexed="64"/>
      </bottom>
      <diagonal/>
    </border>
    <border>
      <left/>
      <right style="thick">
        <color indexed="8"/>
      </right>
      <top/>
      <bottom/>
      <diagonal/>
    </border>
    <border>
      <left style="thin">
        <color indexed="8"/>
      </left>
      <right/>
      <top/>
      <bottom/>
      <diagonal/>
    </border>
    <border>
      <left style="thin">
        <color indexed="8"/>
      </left>
      <right/>
      <top/>
      <bottom style="thick">
        <color indexed="8"/>
      </bottom>
      <diagonal/>
    </border>
    <border>
      <left/>
      <right style="thick">
        <color indexed="8"/>
      </right>
      <top/>
      <bottom style="thick">
        <color indexed="8"/>
      </bottom>
      <diagonal/>
    </border>
    <border>
      <left/>
      <right/>
      <top style="medium">
        <color indexed="64"/>
      </top>
      <bottom/>
      <diagonal/>
    </border>
    <border>
      <left/>
      <right style="hair">
        <color indexed="64"/>
      </right>
      <top style="medium">
        <color indexed="64"/>
      </top>
      <bottom/>
      <diagonal/>
    </border>
    <border>
      <left/>
      <right style="hair">
        <color indexed="64"/>
      </right>
      <top style="hair">
        <color indexed="8"/>
      </top>
      <bottom style="hair">
        <color indexed="8"/>
      </bottom>
      <diagonal/>
    </border>
    <border>
      <left/>
      <right style="hair">
        <color indexed="64"/>
      </right>
      <top/>
      <bottom style="medium">
        <color indexed="8"/>
      </bottom>
      <diagonal/>
    </border>
    <border>
      <left/>
      <right style="hair">
        <color indexed="8"/>
      </right>
      <top style="medium">
        <color indexed="8"/>
      </top>
      <bottom style="hair">
        <color indexed="8"/>
      </bottom>
      <diagonal/>
    </border>
    <border>
      <left/>
      <right style="hair">
        <color indexed="8"/>
      </right>
      <top style="hair">
        <color indexed="8"/>
      </top>
      <bottom style="hair">
        <color indexed="8"/>
      </bottom>
      <diagonal/>
    </border>
    <border>
      <left style="medium">
        <color indexed="8"/>
      </left>
      <right/>
      <top style="medium">
        <color indexed="64"/>
      </top>
      <bottom/>
      <diagonal/>
    </border>
    <border>
      <left style="medium">
        <color indexed="8"/>
      </left>
      <right/>
      <top style="hair">
        <color indexed="8"/>
      </top>
      <bottom style="hair">
        <color indexed="8"/>
      </bottom>
      <diagonal/>
    </border>
    <border>
      <left/>
      <right/>
      <top style="hair">
        <color indexed="8"/>
      </top>
      <bottom style="hair">
        <color indexed="8"/>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hair">
        <color indexed="8"/>
      </bottom>
      <diagonal/>
    </border>
    <border>
      <left/>
      <right/>
      <top style="medium">
        <color indexed="8"/>
      </top>
      <bottom style="hair">
        <color indexed="8"/>
      </bottom>
      <diagonal/>
    </border>
    <border>
      <left style="hair">
        <color indexed="64"/>
      </left>
      <right/>
      <top style="medium">
        <color indexed="64"/>
      </top>
      <bottom/>
      <diagonal/>
    </border>
    <border>
      <left/>
      <right style="medium">
        <color indexed="64"/>
      </right>
      <top/>
      <bottom style="medium">
        <color indexed="8"/>
      </bottom>
      <diagonal/>
    </border>
    <border>
      <left/>
      <right/>
      <top style="medium">
        <color indexed="8"/>
      </top>
      <bottom/>
      <diagonal/>
    </border>
    <border>
      <left/>
      <right style="medium">
        <color indexed="64"/>
      </right>
      <top style="medium">
        <color indexed="8"/>
      </top>
      <bottom/>
      <diagonal/>
    </border>
    <border>
      <left style="hair">
        <color indexed="64"/>
      </left>
      <right style="double">
        <color indexed="64"/>
      </right>
      <top style="thin">
        <color indexed="64"/>
      </top>
      <bottom style="thin">
        <color indexed="64"/>
      </bottom>
      <diagonal/>
    </border>
    <border>
      <left/>
      <right style="medium">
        <color indexed="64"/>
      </right>
      <top style="thin">
        <color indexed="64"/>
      </top>
      <bottom/>
      <diagonal/>
    </border>
    <border>
      <left style="hair">
        <color indexed="64"/>
      </left>
      <right style="hair">
        <color indexed="64"/>
      </right>
      <top/>
      <bottom/>
      <diagonal/>
    </border>
    <border>
      <left style="hair">
        <color indexed="64"/>
      </left>
      <right style="double">
        <color indexed="64"/>
      </right>
      <top style="thin">
        <color indexed="64"/>
      </top>
      <bottom/>
      <diagonal/>
    </border>
    <border>
      <left style="hair">
        <color indexed="64"/>
      </left>
      <right/>
      <top/>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double">
        <color indexed="64"/>
      </right>
      <top/>
      <bottom style="thin">
        <color indexed="64"/>
      </bottom>
      <diagonal/>
    </border>
    <border>
      <left style="hair">
        <color indexed="64"/>
      </left>
      <right/>
      <top/>
      <bottom style="medium">
        <color indexed="64"/>
      </bottom>
      <diagonal/>
    </border>
    <border>
      <left style="hair">
        <color indexed="64"/>
      </left>
      <right style="medium">
        <color indexed="64"/>
      </right>
      <top/>
      <bottom style="thin">
        <color indexed="64"/>
      </bottom>
      <diagonal/>
    </border>
    <border>
      <left style="hair">
        <color indexed="64"/>
      </left>
      <right style="medium">
        <color indexed="64"/>
      </right>
      <top/>
      <bottom style="medium">
        <color indexed="64"/>
      </bottom>
      <diagonal/>
    </border>
    <border>
      <left style="hair">
        <color indexed="64"/>
      </left>
      <right style="hair">
        <color indexed="64"/>
      </right>
      <top style="double">
        <color indexed="64"/>
      </top>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medium">
        <color indexed="64"/>
      </bottom>
      <diagonal/>
    </border>
    <border>
      <left/>
      <right style="thin">
        <color indexed="64"/>
      </right>
      <top/>
      <bottom style="medium">
        <color indexed="64"/>
      </bottom>
      <diagonal/>
    </border>
    <border>
      <left/>
      <right style="hair">
        <color indexed="64"/>
      </right>
      <top style="thin">
        <color indexed="64"/>
      </top>
      <bottom/>
      <diagonal/>
    </border>
    <border>
      <left/>
      <right style="hair">
        <color indexed="64"/>
      </right>
      <top/>
      <bottom style="thin">
        <color indexed="64"/>
      </bottom>
      <diagonal/>
    </border>
    <border>
      <left/>
      <right/>
      <top/>
      <bottom style="medium">
        <color indexed="64"/>
      </bottom>
      <diagonal/>
    </border>
    <border>
      <left style="medium">
        <color indexed="64"/>
      </left>
      <right/>
      <top style="thin">
        <color indexed="64"/>
      </top>
      <bottom/>
      <diagonal/>
    </border>
    <border>
      <left style="thin">
        <color indexed="64"/>
      </left>
      <right/>
      <top/>
      <bottom style="medium">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top/>
      <bottom style="medium">
        <color indexed="64"/>
      </bottom>
      <diagonal/>
    </border>
    <border>
      <left style="medium">
        <color indexed="64"/>
      </left>
      <right/>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right style="thick">
        <color indexed="64"/>
      </right>
      <top style="medium">
        <color indexed="64"/>
      </top>
      <bottom/>
      <diagonal/>
    </border>
    <border>
      <left style="medium">
        <color indexed="64"/>
      </left>
      <right/>
      <top/>
      <bottom style="medium">
        <color indexed="8"/>
      </bottom>
      <diagonal/>
    </border>
    <border>
      <left/>
      <right style="thick">
        <color indexed="64"/>
      </right>
      <top/>
      <bottom style="medium">
        <color indexed="8"/>
      </bottom>
      <diagonal/>
    </border>
    <border>
      <left style="thick">
        <color indexed="64"/>
      </left>
      <right/>
      <top style="medium">
        <color indexed="64"/>
      </top>
      <bottom/>
      <diagonal/>
    </border>
    <border>
      <left style="thick">
        <color indexed="64"/>
      </left>
      <right/>
      <top/>
      <bottom style="medium">
        <color indexed="8"/>
      </bottom>
      <diagonal/>
    </border>
    <border>
      <left style="medium">
        <color indexed="64"/>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64"/>
      </left>
      <right/>
      <top style="medium">
        <color indexed="8"/>
      </top>
      <bottom/>
      <diagonal/>
    </border>
    <border>
      <left/>
      <right style="medium">
        <color indexed="8"/>
      </right>
      <top style="medium">
        <color indexed="8"/>
      </top>
      <bottom/>
      <diagonal/>
    </border>
    <border>
      <left style="medium">
        <color indexed="64"/>
      </left>
      <right/>
      <top/>
      <bottom/>
      <diagonal/>
    </border>
    <border>
      <left/>
      <right style="medium">
        <color indexed="8"/>
      </right>
      <top/>
      <bottom/>
      <diagonal/>
    </border>
    <border>
      <left/>
      <right style="medium">
        <color indexed="8"/>
      </right>
      <top/>
      <bottom style="medium">
        <color indexed="64"/>
      </bottom>
      <diagonal/>
    </border>
    <border>
      <left style="medium">
        <color indexed="8"/>
      </left>
      <right/>
      <top style="medium">
        <color indexed="8"/>
      </top>
      <bottom/>
      <diagonal/>
    </border>
    <border>
      <left style="medium">
        <color indexed="8"/>
      </left>
      <right/>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hair">
        <color indexed="64"/>
      </left>
      <right/>
      <top/>
      <bottom style="thin">
        <color indexed="64"/>
      </bottom>
      <diagonal/>
    </border>
    <border>
      <left/>
      <right style="medium">
        <color indexed="64"/>
      </right>
      <top/>
      <bottom style="thin">
        <color indexed="64"/>
      </bottom>
      <diagonal/>
    </border>
    <border>
      <left style="double">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8"/>
      </left>
      <right/>
      <top/>
      <bottom style="medium">
        <color indexed="64"/>
      </bottom>
      <diagonal/>
    </border>
    <border>
      <left/>
      <right style="thin">
        <color indexed="64"/>
      </right>
      <top style="double">
        <color indexed="64"/>
      </top>
      <bottom style="thin">
        <color indexed="64"/>
      </bottom>
      <diagonal/>
    </border>
    <border>
      <left style="medium">
        <color indexed="8"/>
      </left>
      <right/>
      <top style="medium">
        <color indexed="8"/>
      </top>
      <bottom style="medium">
        <color indexed="8"/>
      </bottom>
      <diagonal/>
    </border>
    <border>
      <left/>
      <right style="thick">
        <color indexed="64"/>
      </right>
      <top style="medium">
        <color indexed="8"/>
      </top>
      <bottom style="medium">
        <color indexed="8"/>
      </bottom>
      <diagonal/>
    </border>
    <border>
      <left style="thick">
        <color indexed="64"/>
      </left>
      <right/>
      <top style="medium">
        <color indexed="8"/>
      </top>
      <bottom style="thick">
        <color indexed="64"/>
      </bottom>
      <diagonal/>
    </border>
    <border>
      <left/>
      <right/>
      <top style="medium">
        <color indexed="8"/>
      </top>
      <bottom style="thick">
        <color indexed="64"/>
      </bottom>
      <diagonal/>
    </border>
    <border>
      <left/>
      <right style="medium">
        <color indexed="64"/>
      </right>
      <top style="medium">
        <color indexed="8"/>
      </top>
      <bottom style="thick">
        <color indexed="64"/>
      </bottom>
      <diagonal/>
    </border>
    <border>
      <left/>
      <right style="medium">
        <color indexed="8"/>
      </right>
      <top style="medium">
        <color indexed="64"/>
      </top>
      <bottom/>
      <diagonal/>
    </border>
    <border>
      <left/>
      <right style="medium">
        <color indexed="8"/>
      </right>
      <top/>
      <bottom style="medium">
        <color indexed="8"/>
      </bottom>
      <diagonal/>
    </border>
    <border>
      <left style="medium">
        <color indexed="64"/>
      </left>
      <right/>
      <top style="double">
        <color indexed="64"/>
      </top>
      <bottom/>
      <diagonal/>
    </border>
    <border>
      <left/>
      <right/>
      <top style="double">
        <color indexed="64"/>
      </top>
      <bottom style="thin">
        <color indexed="64"/>
      </bottom>
      <diagonal/>
    </border>
    <border>
      <left/>
      <right style="hair">
        <color indexed="64"/>
      </right>
      <top style="double">
        <color indexed="64"/>
      </top>
      <bottom style="thin">
        <color indexed="64"/>
      </bottom>
      <diagonal/>
    </border>
    <border>
      <left style="medium">
        <color indexed="64"/>
      </left>
      <right/>
      <top style="thin">
        <color indexed="64"/>
      </top>
      <bottom style="thin">
        <color indexed="64"/>
      </bottom>
      <diagonal/>
    </border>
    <border>
      <left/>
      <right style="thick">
        <color indexed="8"/>
      </right>
      <top style="thin">
        <color indexed="8"/>
      </top>
      <bottom/>
      <diagonal/>
    </border>
    <border>
      <left style="thin">
        <color indexed="8"/>
      </left>
      <right/>
      <top style="thin">
        <color indexed="8"/>
      </top>
      <bottom/>
      <diagonal/>
    </border>
    <border>
      <left/>
      <right style="hair">
        <color indexed="64"/>
      </right>
      <top/>
      <bottom style="medium">
        <color indexed="64"/>
      </bottom>
      <diagonal/>
    </border>
    <border>
      <left/>
      <right style="medium">
        <color indexed="64"/>
      </right>
      <top style="double">
        <color indexed="64"/>
      </top>
      <bottom style="hair">
        <color indexed="64"/>
      </bottom>
      <diagonal/>
    </border>
    <border>
      <left/>
      <right/>
      <top style="double">
        <color indexed="64"/>
      </top>
      <bottom style="hair">
        <color indexed="64"/>
      </bottom>
      <diagonal/>
    </border>
    <border>
      <left style="hair">
        <color indexed="64"/>
      </left>
      <right/>
      <top style="double">
        <color indexed="64"/>
      </top>
      <bottom style="hair">
        <color indexed="64"/>
      </bottom>
      <diagonal/>
    </border>
  </borders>
  <cellStyleXfs count="45">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8" borderId="0" applyNumberFormat="0" applyBorder="0" applyAlignment="0" applyProtection="0">
      <alignment vertical="center"/>
    </xf>
    <xf numFmtId="0" fontId="18" fillId="11" borderId="0" applyNumberFormat="0" applyBorder="0" applyAlignment="0" applyProtection="0">
      <alignment vertical="center"/>
    </xf>
    <xf numFmtId="0" fontId="19" fillId="12"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9" borderId="0" applyNumberFormat="0" applyBorder="0" applyAlignment="0" applyProtection="0">
      <alignment vertical="center"/>
    </xf>
    <xf numFmtId="0" fontId="20" fillId="0" borderId="0" applyNumberFormat="0" applyFill="0" applyBorder="0" applyAlignment="0" applyProtection="0">
      <alignment vertical="center"/>
    </xf>
    <xf numFmtId="0" fontId="21" fillId="20" borderId="1" applyNumberFormat="0" applyAlignment="0" applyProtection="0">
      <alignment vertical="center"/>
    </xf>
    <xf numFmtId="0" fontId="22" fillId="21" borderId="0" applyNumberFormat="0" applyBorder="0" applyAlignment="0" applyProtection="0">
      <alignment vertical="center"/>
    </xf>
    <xf numFmtId="0" fontId="75" fillId="0" borderId="0" applyNumberFormat="0" applyFill="0" applyBorder="0" applyAlignment="0" applyProtection="0">
      <alignment vertical="top"/>
      <protection locked="0"/>
    </xf>
    <xf numFmtId="0" fontId="3" fillId="22" borderId="2" applyNumberFormat="0" applyFont="0" applyAlignment="0" applyProtection="0">
      <alignment vertical="center"/>
    </xf>
    <xf numFmtId="0" fontId="23" fillId="0" borderId="3" applyNumberFormat="0" applyFill="0" applyAlignment="0" applyProtection="0">
      <alignment vertical="center"/>
    </xf>
    <xf numFmtId="0" fontId="24" fillId="3" borderId="0" applyNumberFormat="0" applyBorder="0" applyAlignment="0" applyProtection="0">
      <alignment vertical="center"/>
    </xf>
    <xf numFmtId="0" fontId="25" fillId="23" borderId="4" applyNumberFormat="0" applyAlignment="0" applyProtection="0">
      <alignment vertical="center"/>
    </xf>
    <xf numFmtId="0" fontId="26" fillId="0" borderId="0" applyNumberFormat="0" applyFill="0" applyBorder="0" applyAlignment="0" applyProtection="0">
      <alignment vertical="center"/>
    </xf>
    <xf numFmtId="0" fontId="27" fillId="0" borderId="5" applyNumberFormat="0" applyFill="0" applyAlignment="0" applyProtection="0">
      <alignment vertical="center"/>
    </xf>
    <xf numFmtId="0" fontId="28" fillId="0" borderId="6" applyNumberFormat="0" applyFill="0" applyAlignment="0" applyProtection="0">
      <alignment vertical="center"/>
    </xf>
    <xf numFmtId="0" fontId="29" fillId="0" borderId="7" applyNumberFormat="0" applyFill="0" applyAlignment="0" applyProtection="0">
      <alignment vertical="center"/>
    </xf>
    <xf numFmtId="0" fontId="29" fillId="0" borderId="0" applyNumberFormat="0" applyFill="0" applyBorder="0" applyAlignment="0" applyProtection="0">
      <alignment vertical="center"/>
    </xf>
    <xf numFmtId="0" fontId="30" fillId="0" borderId="8" applyNumberFormat="0" applyFill="0" applyAlignment="0" applyProtection="0">
      <alignment vertical="center"/>
    </xf>
    <xf numFmtId="0" fontId="31" fillId="23" borderId="9" applyNumberFormat="0" applyAlignment="0" applyProtection="0">
      <alignment vertical="center"/>
    </xf>
    <xf numFmtId="0" fontId="32" fillId="0" borderId="0" applyNumberFormat="0" applyFill="0" applyBorder="0" applyAlignment="0" applyProtection="0">
      <alignment vertical="center"/>
    </xf>
    <xf numFmtId="0" fontId="33" fillId="7" borderId="4" applyNumberFormat="0" applyAlignment="0" applyProtection="0">
      <alignment vertical="center"/>
    </xf>
    <xf numFmtId="0" fontId="2" fillId="0" borderId="0"/>
    <xf numFmtId="0" fontId="34" fillId="4" borderId="0" applyNumberFormat="0" applyBorder="0" applyAlignment="0" applyProtection="0">
      <alignment vertical="center"/>
    </xf>
    <xf numFmtId="0" fontId="1" fillId="0" borderId="0">
      <alignment vertical="center"/>
    </xf>
  </cellStyleXfs>
  <cellXfs count="594">
    <xf numFmtId="0" fontId="0" fillId="0" borderId="0" xfId="0">
      <alignment vertical="center"/>
    </xf>
    <xf numFmtId="0" fontId="5" fillId="0" borderId="0" xfId="0" applyFont="1">
      <alignment vertical="center"/>
    </xf>
    <xf numFmtId="0" fontId="5" fillId="0" borderId="10" xfId="0" applyFont="1" applyBorder="1">
      <alignment vertical="center"/>
    </xf>
    <xf numFmtId="0" fontId="5" fillId="0" borderId="11" xfId="0" applyFont="1" applyBorder="1">
      <alignment vertical="center"/>
    </xf>
    <xf numFmtId="0" fontId="5" fillId="0" borderId="12" xfId="0" applyFont="1" applyBorder="1">
      <alignment vertical="center"/>
    </xf>
    <xf numFmtId="0" fontId="5" fillId="0" borderId="13" xfId="0" applyFont="1" applyBorder="1">
      <alignment vertical="center"/>
    </xf>
    <xf numFmtId="0" fontId="5" fillId="0" borderId="14" xfId="0" applyFont="1" applyBorder="1">
      <alignment vertical="center"/>
    </xf>
    <xf numFmtId="0" fontId="5" fillId="0" borderId="10" xfId="0" applyFont="1" applyBorder="1" applyAlignment="1">
      <alignment horizontal="center" vertical="center"/>
    </xf>
    <xf numFmtId="0" fontId="5" fillId="0" borderId="0" xfId="0" applyFont="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6" fillId="0" borderId="15" xfId="0" applyFont="1" applyBorder="1" applyAlignment="1">
      <alignment horizontal="center" vertical="center"/>
    </xf>
    <xf numFmtId="0" fontId="9" fillId="0" borderId="15" xfId="0" applyFont="1" applyBorder="1">
      <alignment vertical="center"/>
    </xf>
    <xf numFmtId="0" fontId="9" fillId="0" borderId="16" xfId="0" applyFont="1" applyBorder="1">
      <alignment vertical="center"/>
    </xf>
    <xf numFmtId="0" fontId="9" fillId="0" borderId="0" xfId="0" applyFont="1">
      <alignment vertical="center"/>
    </xf>
    <xf numFmtId="0" fontId="9" fillId="0" borderId="11" xfId="0" applyFont="1" applyBorder="1">
      <alignment vertical="center"/>
    </xf>
    <xf numFmtId="0" fontId="7" fillId="0" borderId="15" xfId="0" applyFont="1" applyBorder="1">
      <alignment vertical="center"/>
    </xf>
    <xf numFmtId="0" fontId="7" fillId="0" borderId="0" xfId="0" applyFont="1">
      <alignment vertical="center"/>
    </xf>
    <xf numFmtId="0" fontId="11" fillId="0" borderId="0" xfId="0" applyFont="1">
      <alignment vertical="center"/>
    </xf>
    <xf numFmtId="0" fontId="11" fillId="0" borderId="15" xfId="0" applyFont="1" applyBorder="1" applyAlignment="1">
      <alignment horizontal="center" vertical="center"/>
    </xf>
    <xf numFmtId="0" fontId="10" fillId="0" borderId="15" xfId="0" applyFont="1" applyBorder="1" applyAlignment="1">
      <alignment horizontal="center" vertical="center"/>
    </xf>
    <xf numFmtId="0" fontId="6" fillId="0" borderId="16" xfId="0" applyFont="1" applyBorder="1" applyAlignment="1">
      <alignment horizontal="center" vertical="center"/>
    </xf>
    <xf numFmtId="0" fontId="11" fillId="0" borderId="17" xfId="0" applyFont="1" applyBorder="1" applyAlignment="1">
      <alignment horizontal="center" vertical="center"/>
    </xf>
    <xf numFmtId="0" fontId="9" fillId="0" borderId="13" xfId="0" applyFont="1" applyBorder="1">
      <alignment vertical="center"/>
    </xf>
    <xf numFmtId="0" fontId="6" fillId="0" borderId="0" xfId="0" applyFont="1">
      <alignment vertical="center"/>
    </xf>
    <xf numFmtId="0" fontId="6" fillId="0" borderId="13" xfId="0" applyFont="1" applyBorder="1">
      <alignment vertical="center"/>
    </xf>
    <xf numFmtId="0" fontId="5" fillId="0" borderId="17" xfId="0" applyFont="1" applyBorder="1" applyAlignment="1">
      <alignment horizontal="center" vertical="center"/>
    </xf>
    <xf numFmtId="0" fontId="5" fillId="0" borderId="15" xfId="0" applyFont="1" applyBorder="1" applyAlignment="1">
      <alignment horizontal="center" vertical="center"/>
    </xf>
    <xf numFmtId="0" fontId="14" fillId="0" borderId="15" xfId="0" applyFont="1" applyBorder="1" applyAlignment="1">
      <alignment horizontal="left" vertical="center"/>
    </xf>
    <xf numFmtId="0" fontId="35" fillId="0" borderId="0" xfId="0" applyFont="1">
      <alignment vertical="center"/>
    </xf>
    <xf numFmtId="0" fontId="0" fillId="0" borderId="0" xfId="0" applyAlignment="1">
      <alignment vertical="center" shrinkToFit="1"/>
    </xf>
    <xf numFmtId="0" fontId="0" fillId="0" borderId="18" xfId="0" applyBorder="1" applyAlignment="1" applyProtection="1">
      <alignment horizontal="center" vertical="center" shrinkToFit="1"/>
      <protection locked="0"/>
    </xf>
    <xf numFmtId="0" fontId="0" fillId="0" borderId="0" xfId="0" applyAlignment="1">
      <alignment horizontal="center" vertical="center" shrinkToFit="1"/>
    </xf>
    <xf numFmtId="0" fontId="0" fillId="0" borderId="19" xfId="0" applyBorder="1" applyAlignment="1" applyProtection="1">
      <alignment horizontal="center" vertical="center" shrinkToFit="1"/>
      <protection locked="0"/>
    </xf>
    <xf numFmtId="0" fontId="0" fillId="0" borderId="18" xfId="0" applyBorder="1" applyAlignment="1" applyProtection="1">
      <alignment vertical="center" shrinkToFit="1"/>
      <protection locked="0"/>
    </xf>
    <xf numFmtId="176" fontId="0" fillId="0" borderId="20" xfId="0" applyNumberFormat="1" applyBorder="1" applyAlignment="1" applyProtection="1">
      <alignment horizontal="center" vertical="center" shrinkToFit="1"/>
      <protection locked="0"/>
    </xf>
    <xf numFmtId="177" fontId="0" fillId="0" borderId="18" xfId="0" applyNumberFormat="1" applyBorder="1" applyAlignment="1" applyProtection="1">
      <alignment horizontal="center" vertical="center" shrinkToFit="1"/>
      <protection locked="0"/>
    </xf>
    <xf numFmtId="176" fontId="0" fillId="0" borderId="21" xfId="0" applyNumberFormat="1" applyBorder="1" applyAlignment="1" applyProtection="1">
      <alignment horizontal="center" vertical="center" shrinkToFit="1"/>
      <protection locked="0"/>
    </xf>
    <xf numFmtId="0" fontId="0" fillId="0" borderId="22" xfId="0" applyBorder="1" applyAlignment="1" applyProtection="1">
      <alignment horizontal="center" vertical="center" shrinkToFit="1"/>
      <protection locked="0"/>
    </xf>
    <xf numFmtId="0" fontId="0" fillId="0" borderId="23"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0" fillId="0" borderId="27" xfId="0" applyBorder="1" applyAlignment="1" applyProtection="1">
      <alignment vertical="center" shrinkToFit="1"/>
      <protection locked="0"/>
    </xf>
    <xf numFmtId="0" fontId="0" fillId="0" borderId="28" xfId="0" applyBorder="1" applyAlignment="1" applyProtection="1">
      <alignment vertical="center" shrinkToFit="1"/>
      <protection locked="0"/>
    </xf>
    <xf numFmtId="0" fontId="0" fillId="0" borderId="29" xfId="0" applyBorder="1" applyAlignment="1" applyProtection="1">
      <alignment vertical="center" shrinkToFit="1"/>
      <protection locked="0"/>
    </xf>
    <xf numFmtId="0" fontId="0" fillId="0" borderId="30" xfId="0" applyBorder="1" applyAlignment="1" applyProtection="1">
      <alignment vertical="center" shrinkToFit="1"/>
      <protection locked="0"/>
    </xf>
    <xf numFmtId="0" fontId="0" fillId="0" borderId="31" xfId="0" applyBorder="1" applyAlignment="1" applyProtection="1">
      <alignment horizontal="center" vertical="center" shrinkToFit="1"/>
      <protection locked="0"/>
    </xf>
    <xf numFmtId="0" fontId="0" fillId="0" borderId="32" xfId="0" applyBorder="1" applyAlignment="1" applyProtection="1">
      <alignment vertical="center" shrinkToFit="1"/>
      <protection locked="0"/>
    </xf>
    <xf numFmtId="0" fontId="0" fillId="0" borderId="33" xfId="0" applyBorder="1" applyAlignment="1" applyProtection="1">
      <alignment vertical="center" shrinkToFit="1"/>
      <protection locked="0"/>
    </xf>
    <xf numFmtId="0" fontId="26" fillId="0" borderId="34" xfId="0" applyFont="1" applyBorder="1" applyAlignment="1" applyProtection="1">
      <alignment vertical="center" shrinkToFit="1"/>
      <protection locked="0"/>
    </xf>
    <xf numFmtId="0" fontId="26" fillId="0" borderId="34" xfId="0" applyFont="1" applyBorder="1" applyAlignment="1" applyProtection="1">
      <alignment horizontal="center" vertical="center" shrinkToFit="1"/>
      <protection locked="0"/>
    </xf>
    <xf numFmtId="0" fontId="24" fillId="0" borderId="34" xfId="0" applyFont="1" applyBorder="1" applyAlignment="1" applyProtection="1">
      <alignment vertical="center" shrinkToFit="1"/>
      <protection locked="0"/>
    </xf>
    <xf numFmtId="0" fontId="24" fillId="0" borderId="34" xfId="0" applyFont="1" applyBorder="1" applyAlignment="1" applyProtection="1">
      <alignment horizontal="center" vertical="center" shrinkToFit="1"/>
      <protection locked="0"/>
    </xf>
    <xf numFmtId="0" fontId="11" fillId="0" borderId="0" xfId="0" applyFont="1" applyAlignment="1">
      <alignment horizontal="center" vertical="center"/>
    </xf>
    <xf numFmtId="0" fontId="42" fillId="24" borderId="19" xfId="0" applyFont="1" applyFill="1" applyBorder="1" applyAlignment="1">
      <alignment vertical="center" shrinkToFit="1"/>
    </xf>
    <xf numFmtId="0" fontId="11" fillId="0" borderId="35" xfId="0" applyFont="1" applyBorder="1" applyAlignment="1">
      <alignment horizontal="center" vertical="center"/>
    </xf>
    <xf numFmtId="0" fontId="10" fillId="0" borderId="35" xfId="0" applyFont="1" applyBorder="1" applyAlignment="1">
      <alignment horizontal="center" vertical="center" shrinkToFit="1"/>
    </xf>
    <xf numFmtId="0" fontId="6" fillId="0" borderId="35" xfId="0" applyFont="1" applyBorder="1" applyAlignment="1">
      <alignment horizontal="center" vertical="center" shrinkToFit="1"/>
    </xf>
    <xf numFmtId="0" fontId="11" fillId="0" borderId="36" xfId="0" applyFont="1" applyBorder="1" applyAlignment="1">
      <alignment horizontal="center" vertical="center"/>
    </xf>
    <xf numFmtId="0" fontId="6" fillId="0" borderId="37" xfId="0" applyFont="1" applyBorder="1" applyAlignment="1">
      <alignment horizontal="center" vertical="center" shrinkToFit="1"/>
    </xf>
    <xf numFmtId="0" fontId="48" fillId="0" borderId="35" xfId="0" applyFont="1" applyBorder="1" applyAlignment="1">
      <alignment horizontal="left" vertical="center"/>
    </xf>
    <xf numFmtId="0" fontId="0" fillId="25" borderId="38" xfId="0" applyFill="1" applyBorder="1" applyAlignment="1" applyProtection="1">
      <alignment vertical="center" shrinkToFit="1"/>
      <protection locked="0"/>
    </xf>
    <xf numFmtId="0" fontId="0" fillId="25" borderId="39" xfId="0" applyFill="1" applyBorder="1" applyAlignment="1" applyProtection="1">
      <alignment vertical="center" shrinkToFit="1"/>
      <protection locked="0"/>
    </xf>
    <xf numFmtId="0" fontId="0" fillId="25" borderId="40" xfId="0" applyFill="1" applyBorder="1" applyAlignment="1" applyProtection="1">
      <alignment vertical="center" shrinkToFit="1"/>
      <protection locked="0"/>
    </xf>
    <xf numFmtId="0" fontId="0" fillId="0" borderId="41" xfId="0" applyBorder="1" applyAlignment="1" applyProtection="1">
      <alignment vertical="center" shrinkToFit="1"/>
      <protection locked="0"/>
    </xf>
    <xf numFmtId="0" fontId="0" fillId="0" borderId="42" xfId="0" applyBorder="1" applyAlignment="1" applyProtection="1">
      <alignment vertical="center" shrinkToFit="1"/>
      <protection locked="0"/>
    </xf>
    <xf numFmtId="0" fontId="2" fillId="0" borderId="0" xfId="42"/>
    <xf numFmtId="0" fontId="64" fillId="0" borderId="13" xfId="42" applyFont="1" applyBorder="1" applyAlignment="1">
      <alignment horizontal="center"/>
    </xf>
    <xf numFmtId="0" fontId="63" fillId="0" borderId="13" xfId="42" applyFont="1" applyBorder="1" applyAlignment="1">
      <alignment horizontal="center"/>
    </xf>
    <xf numFmtId="0" fontId="0" fillId="26" borderId="47" xfId="0" applyFill="1" applyBorder="1" applyAlignment="1">
      <alignment vertical="center" shrinkToFit="1"/>
    </xf>
    <xf numFmtId="0" fontId="0" fillId="26" borderId="48" xfId="0" applyFill="1" applyBorder="1" applyAlignment="1">
      <alignment vertical="center" shrinkToFit="1"/>
    </xf>
    <xf numFmtId="0" fontId="0" fillId="26" borderId="49" xfId="0" applyFill="1" applyBorder="1" applyAlignment="1">
      <alignment vertical="center" shrinkToFit="1"/>
    </xf>
    <xf numFmtId="0" fontId="0" fillId="26" borderId="50" xfId="0" applyFill="1" applyBorder="1" applyAlignment="1">
      <alignment vertical="center" shrinkToFit="1"/>
    </xf>
    <xf numFmtId="0" fontId="0" fillId="26" borderId="51" xfId="0" applyFill="1" applyBorder="1" applyAlignment="1">
      <alignment vertical="center" shrinkToFit="1"/>
    </xf>
    <xf numFmtId="0" fontId="0" fillId="26" borderId="52" xfId="0" applyFill="1" applyBorder="1" applyAlignment="1">
      <alignment vertical="center" shrinkToFit="1"/>
    </xf>
    <xf numFmtId="0" fontId="0" fillId="26" borderId="0" xfId="0" applyFill="1" applyAlignment="1">
      <alignment horizontal="center" vertical="center" shrinkToFit="1"/>
    </xf>
    <xf numFmtId="177" fontId="0" fillId="26" borderId="0" xfId="0" applyNumberFormat="1" applyFill="1" applyAlignment="1">
      <alignment vertical="center" shrinkToFit="1"/>
    </xf>
    <xf numFmtId="0" fontId="0" fillId="26" borderId="0" xfId="0" applyFill="1" applyAlignment="1">
      <alignment vertical="center" shrinkToFit="1"/>
    </xf>
    <xf numFmtId="0" fontId="0" fillId="26" borderId="53" xfId="0" applyFill="1" applyBorder="1" applyAlignment="1">
      <alignment vertical="center" shrinkToFit="1"/>
    </xf>
    <xf numFmtId="0" fontId="0" fillId="26" borderId="21" xfId="0" applyFill="1" applyBorder="1" applyAlignment="1">
      <alignment horizontal="center" vertical="center" shrinkToFit="1"/>
    </xf>
    <xf numFmtId="0" fontId="0" fillId="26" borderId="20" xfId="0" applyFill="1" applyBorder="1" applyAlignment="1">
      <alignment horizontal="center" vertical="center" shrinkToFit="1"/>
    </xf>
    <xf numFmtId="0" fontId="0" fillId="26" borderId="54" xfId="0" applyFill="1" applyBorder="1" applyAlignment="1">
      <alignment vertical="center" shrinkToFit="1"/>
    </xf>
    <xf numFmtId="0" fontId="0" fillId="26" borderId="55" xfId="0" applyFill="1" applyBorder="1" applyAlignment="1">
      <alignment vertical="center" shrinkToFit="1"/>
    </xf>
    <xf numFmtId="0" fontId="0" fillId="26" borderId="56" xfId="0" applyFill="1" applyBorder="1" applyAlignment="1">
      <alignment vertical="center" shrinkToFit="1"/>
    </xf>
    <xf numFmtId="0" fontId="0" fillId="26" borderId="57" xfId="0" applyFill="1" applyBorder="1" applyAlignment="1">
      <alignment vertical="center" shrinkToFit="1"/>
    </xf>
    <xf numFmtId="0" fontId="0" fillId="27" borderId="48" xfId="0" applyFill="1" applyBorder="1" applyAlignment="1">
      <alignment vertical="center" shrinkToFit="1"/>
    </xf>
    <xf numFmtId="0" fontId="0" fillId="27" borderId="47" xfId="0" applyFill="1" applyBorder="1" applyAlignment="1">
      <alignment vertical="center" shrinkToFit="1"/>
    </xf>
    <xf numFmtId="0" fontId="0" fillId="27" borderId="49" xfId="0" applyFill="1" applyBorder="1" applyAlignment="1">
      <alignment vertical="center" shrinkToFit="1"/>
    </xf>
    <xf numFmtId="0" fontId="0" fillId="27" borderId="50" xfId="0" applyFill="1" applyBorder="1" applyAlignment="1">
      <alignment vertical="center" shrinkToFit="1"/>
    </xf>
    <xf numFmtId="0" fontId="0" fillId="27" borderId="51" xfId="0" applyFill="1" applyBorder="1" applyAlignment="1">
      <alignment vertical="center" shrinkToFit="1"/>
    </xf>
    <xf numFmtId="0" fontId="0" fillId="27" borderId="52" xfId="0" applyFill="1" applyBorder="1" applyAlignment="1">
      <alignment vertical="center" shrinkToFit="1"/>
    </xf>
    <xf numFmtId="0" fontId="0" fillId="27" borderId="0" xfId="0" applyFill="1" applyAlignment="1">
      <alignment horizontal="center" vertical="center" shrinkToFit="1"/>
    </xf>
    <xf numFmtId="177" fontId="0" fillId="27" borderId="0" xfId="0" applyNumberFormat="1" applyFill="1" applyAlignment="1">
      <alignment vertical="center" shrinkToFit="1"/>
    </xf>
    <xf numFmtId="0" fontId="0" fillId="27" borderId="0" xfId="0" applyFill="1" applyAlignment="1">
      <alignment vertical="center" shrinkToFit="1"/>
    </xf>
    <xf numFmtId="0" fontId="0" fillId="27" borderId="53" xfId="0" applyFill="1" applyBorder="1" applyAlignment="1">
      <alignment vertical="center" shrinkToFit="1"/>
    </xf>
    <xf numFmtId="0" fontId="0" fillId="27" borderId="21" xfId="0" applyFill="1" applyBorder="1" applyAlignment="1">
      <alignment horizontal="center" vertical="center" shrinkToFit="1"/>
    </xf>
    <xf numFmtId="0" fontId="0" fillId="27" borderId="20" xfId="0" applyFill="1" applyBorder="1" applyAlignment="1">
      <alignment horizontal="center" vertical="center" shrinkToFit="1"/>
    </xf>
    <xf numFmtId="0" fontId="0" fillId="27" borderId="54" xfId="0" applyFill="1" applyBorder="1" applyAlignment="1">
      <alignment vertical="center" shrinkToFit="1"/>
    </xf>
    <xf numFmtId="0" fontId="0" fillId="27" borderId="55" xfId="0" applyFill="1" applyBorder="1" applyAlignment="1">
      <alignment vertical="center" shrinkToFit="1"/>
    </xf>
    <xf numFmtId="0" fontId="0" fillId="27" borderId="56" xfId="0" applyFill="1" applyBorder="1" applyAlignment="1">
      <alignment vertical="center" shrinkToFit="1"/>
    </xf>
    <xf numFmtId="0" fontId="0" fillId="27" borderId="57" xfId="0" applyFill="1" applyBorder="1" applyAlignment="1">
      <alignment vertical="center" shrinkToFit="1"/>
    </xf>
    <xf numFmtId="0" fontId="0" fillId="24" borderId="0" xfId="0" applyFill="1" applyAlignment="1">
      <alignment vertical="center" shrinkToFit="1"/>
    </xf>
    <xf numFmtId="49" fontId="0" fillId="24" borderId="0" xfId="0" quotePrefix="1" applyNumberFormat="1" applyFill="1" applyAlignment="1">
      <alignment vertical="center" shrinkToFit="1"/>
    </xf>
    <xf numFmtId="49" fontId="0" fillId="24" borderId="0" xfId="0" applyNumberFormat="1" applyFill="1" applyAlignment="1">
      <alignment vertical="center" shrinkToFit="1"/>
    </xf>
    <xf numFmtId="0" fontId="42" fillId="24" borderId="0" xfId="0" applyFont="1" applyFill="1">
      <alignment vertical="center"/>
    </xf>
    <xf numFmtId="0" fontId="0" fillId="24" borderId="21" xfId="0" applyFill="1" applyBorder="1" applyAlignment="1">
      <alignment vertical="center" shrinkToFit="1"/>
    </xf>
    <xf numFmtId="0" fontId="0" fillId="24" borderId="60" xfId="0" applyFill="1" applyBorder="1" applyAlignment="1">
      <alignment horizontal="right" vertical="center" shrinkToFit="1"/>
    </xf>
    <xf numFmtId="0" fontId="0" fillId="24" borderId="0" xfId="0" applyFill="1" applyAlignment="1">
      <alignment horizontal="right" vertical="center" shrinkToFit="1"/>
    </xf>
    <xf numFmtId="0" fontId="46" fillId="24" borderId="0" xfId="0" applyFont="1" applyFill="1" applyAlignment="1">
      <alignment vertical="center" shrinkToFit="1"/>
    </xf>
    <xf numFmtId="0" fontId="0" fillId="24" borderId="0" xfId="0" applyFill="1" applyAlignment="1">
      <alignment horizontal="center" vertical="center" shrinkToFit="1"/>
    </xf>
    <xf numFmtId="0" fontId="0" fillId="24" borderId="0" xfId="0" quotePrefix="1" applyFill="1" applyAlignment="1">
      <alignment horizontal="center" vertical="center" shrinkToFit="1"/>
    </xf>
    <xf numFmtId="0" fontId="0" fillId="28" borderId="0" xfId="0" applyFill="1" applyAlignment="1">
      <alignment vertical="center" shrinkToFit="1"/>
    </xf>
    <xf numFmtId="0" fontId="26" fillId="28" borderId="0" xfId="0" applyFont="1" applyFill="1" applyAlignment="1">
      <alignment vertical="center" shrinkToFit="1"/>
    </xf>
    <xf numFmtId="0" fontId="37" fillId="28" borderId="61" xfId="0" applyFont="1" applyFill="1" applyBorder="1" applyAlignment="1">
      <alignment horizontal="center" vertical="center" shrinkToFit="1"/>
    </xf>
    <xf numFmtId="0" fontId="24" fillId="28" borderId="0" xfId="0" applyFont="1" applyFill="1" applyAlignment="1">
      <alignment vertical="center" shrinkToFit="1"/>
    </xf>
    <xf numFmtId="0" fontId="39" fillId="28" borderId="61" xfId="0" applyFont="1" applyFill="1" applyBorder="1" applyAlignment="1">
      <alignment horizontal="center" vertical="center" shrinkToFit="1"/>
    </xf>
    <xf numFmtId="0" fontId="37" fillId="28" borderId="62" xfId="0" applyFont="1" applyFill="1" applyBorder="1" applyAlignment="1">
      <alignment horizontal="center" vertical="center" shrinkToFit="1"/>
    </xf>
    <xf numFmtId="0" fontId="39" fillId="28" borderId="62" xfId="0" applyFont="1" applyFill="1" applyBorder="1" applyAlignment="1">
      <alignment horizontal="center" vertical="center" shrinkToFit="1"/>
    </xf>
    <xf numFmtId="0" fontId="0" fillId="28" borderId="0" xfId="0" applyFill="1" applyAlignment="1">
      <alignment horizontal="center" vertical="center" shrinkToFit="1"/>
    </xf>
    <xf numFmtId="0" fontId="0" fillId="29" borderId="0" xfId="0" applyFill="1">
      <alignment vertical="center"/>
    </xf>
    <xf numFmtId="0" fontId="44" fillId="29" borderId="0" xfId="0" applyFont="1" applyFill="1">
      <alignment vertical="center"/>
    </xf>
    <xf numFmtId="0" fontId="43" fillId="29" borderId="0" xfId="0" applyFont="1" applyFill="1">
      <alignment vertical="center"/>
    </xf>
    <xf numFmtId="0" fontId="45" fillId="29" borderId="0" xfId="0" applyFont="1" applyFill="1">
      <alignment vertical="center"/>
    </xf>
    <xf numFmtId="0" fontId="42" fillId="29" borderId="0" xfId="0" applyFont="1" applyFill="1">
      <alignment vertical="center"/>
    </xf>
    <xf numFmtId="0" fontId="36" fillId="26" borderId="0" xfId="0" applyFont="1" applyFill="1">
      <alignment vertical="center"/>
    </xf>
    <xf numFmtId="0" fontId="35" fillId="26" borderId="0" xfId="0" applyFont="1" applyFill="1">
      <alignment vertical="center"/>
    </xf>
    <xf numFmtId="0" fontId="5" fillId="26" borderId="0" xfId="0" applyFont="1" applyFill="1">
      <alignment vertical="center"/>
    </xf>
    <xf numFmtId="0" fontId="36" fillId="27" borderId="0" xfId="0" applyFont="1" applyFill="1">
      <alignment vertical="center"/>
    </xf>
    <xf numFmtId="0" fontId="35" fillId="27" borderId="0" xfId="0" applyFont="1" applyFill="1">
      <alignment vertical="center"/>
    </xf>
    <xf numFmtId="0" fontId="5" fillId="27" borderId="0" xfId="0" applyFont="1" applyFill="1">
      <alignment vertical="center"/>
    </xf>
    <xf numFmtId="0" fontId="68" fillId="23" borderId="36" xfId="0" applyFont="1" applyFill="1" applyBorder="1" applyAlignment="1">
      <alignment vertical="top"/>
    </xf>
    <xf numFmtId="0" fontId="69" fillId="23" borderId="35" xfId="0" applyFont="1" applyFill="1" applyBorder="1" applyAlignment="1">
      <alignment vertical="top"/>
    </xf>
    <xf numFmtId="0" fontId="68" fillId="23" borderId="35" xfId="0" applyFont="1" applyFill="1" applyBorder="1" applyAlignment="1">
      <alignment vertical="top"/>
    </xf>
    <xf numFmtId="0" fontId="69" fillId="23" borderId="37" xfId="0" applyFont="1" applyFill="1" applyBorder="1" applyAlignment="1">
      <alignment vertical="top"/>
    </xf>
    <xf numFmtId="0" fontId="70" fillId="29" borderId="0" xfId="0" applyFont="1" applyFill="1">
      <alignment vertical="center"/>
    </xf>
    <xf numFmtId="0" fontId="71" fillId="29" borderId="0" xfId="0" applyFont="1" applyFill="1">
      <alignment vertical="center"/>
    </xf>
    <xf numFmtId="0" fontId="72" fillId="29" borderId="0" xfId="0" applyFont="1" applyFill="1" applyAlignment="1"/>
    <xf numFmtId="0" fontId="0" fillId="31" borderId="38" xfId="0" applyFill="1" applyBorder="1" applyAlignment="1" applyProtection="1">
      <alignment vertical="center" shrinkToFit="1"/>
      <protection locked="0"/>
    </xf>
    <xf numFmtId="0" fontId="0" fillId="31" borderId="39" xfId="0" applyFill="1" applyBorder="1" applyAlignment="1" applyProtection="1">
      <alignment vertical="center" shrinkToFit="1"/>
      <protection locked="0"/>
    </xf>
    <xf numFmtId="0" fontId="0" fillId="31" borderId="40" xfId="0" applyFill="1" applyBorder="1" applyAlignment="1" applyProtection="1">
      <alignment vertical="center" shrinkToFit="1"/>
      <protection locked="0"/>
    </xf>
    <xf numFmtId="0" fontId="0" fillId="32" borderId="66" xfId="0" applyFill="1" applyBorder="1" applyAlignment="1">
      <alignment vertical="center" shrinkToFit="1"/>
    </xf>
    <xf numFmtId="0" fontId="0" fillId="32" borderId="67" xfId="0" applyFill="1" applyBorder="1" applyAlignment="1">
      <alignment vertical="center" shrinkToFit="1"/>
    </xf>
    <xf numFmtId="0" fontId="0" fillId="32" borderId="68" xfId="0" applyFill="1" applyBorder="1" applyAlignment="1">
      <alignment vertical="center" shrinkToFit="1"/>
    </xf>
    <xf numFmtId="0" fontId="0" fillId="32" borderId="69" xfId="0" applyFill="1" applyBorder="1" applyAlignment="1">
      <alignment vertical="center" shrinkToFit="1"/>
    </xf>
    <xf numFmtId="0" fontId="41" fillId="26" borderId="0" xfId="0" applyFont="1" applyFill="1" applyAlignment="1">
      <alignment horizontal="left" vertical="center"/>
    </xf>
    <xf numFmtId="0" fontId="41" fillId="27" borderId="0" xfId="0" applyFont="1" applyFill="1" applyAlignment="1">
      <alignment horizontal="left" vertical="center"/>
    </xf>
    <xf numFmtId="0" fontId="76" fillId="29" borderId="0" xfId="0" applyFont="1" applyFill="1">
      <alignment vertical="center"/>
    </xf>
    <xf numFmtId="0" fontId="77" fillId="29" borderId="0" xfId="0" applyFont="1" applyFill="1">
      <alignment vertical="center"/>
    </xf>
    <xf numFmtId="0" fontId="78" fillId="29" borderId="0" xfId="0" applyFont="1" applyFill="1">
      <alignment vertical="center"/>
    </xf>
    <xf numFmtId="0" fontId="3" fillId="33" borderId="70" xfId="0" applyFont="1" applyFill="1" applyBorder="1" applyAlignment="1">
      <alignment vertical="center" shrinkToFit="1"/>
    </xf>
    <xf numFmtId="0" fontId="75" fillId="26" borderId="0" xfId="28" applyFill="1" applyAlignment="1" applyProtection="1">
      <alignment vertical="center" shrinkToFit="1"/>
    </xf>
    <xf numFmtId="0" fontId="75" fillId="27" borderId="0" xfId="28" applyFill="1" applyAlignment="1" applyProtection="1">
      <alignment vertical="center" shrinkToFit="1"/>
    </xf>
    <xf numFmtId="0" fontId="10" fillId="0" borderId="0" xfId="0" applyFont="1" applyAlignment="1">
      <alignment horizontal="center" vertical="center" shrinkToFit="1"/>
    </xf>
    <xf numFmtId="0" fontId="11" fillId="0" borderId="10" xfId="0" applyFont="1" applyBorder="1" applyAlignment="1">
      <alignment horizontal="center" vertical="center"/>
    </xf>
    <xf numFmtId="0" fontId="6" fillId="0" borderId="0" xfId="0" applyFont="1" applyAlignment="1">
      <alignment horizontal="center" vertical="center" shrinkToFit="1"/>
    </xf>
    <xf numFmtId="180" fontId="0" fillId="24" borderId="0" xfId="0" quotePrefix="1" applyNumberFormat="1" applyFill="1" applyAlignment="1">
      <alignment vertical="center" shrinkToFit="1"/>
    </xf>
    <xf numFmtId="181" fontId="43" fillId="29" borderId="0" xfId="0" applyNumberFormat="1" applyFont="1" applyFill="1">
      <alignment vertical="center"/>
    </xf>
    <xf numFmtId="183" fontId="9" fillId="0" borderId="0" xfId="0" applyNumberFormat="1" applyFont="1" applyAlignment="1">
      <alignment horizontal="left" vertical="center"/>
    </xf>
    <xf numFmtId="183" fontId="9" fillId="0" borderId="13" xfId="0" applyNumberFormat="1" applyFont="1" applyBorder="1" applyAlignment="1">
      <alignment horizontal="left" vertical="center"/>
    </xf>
    <xf numFmtId="0" fontId="9" fillId="0" borderId="0" xfId="0" applyFont="1" applyAlignment="1">
      <alignment horizontal="right" vertical="center"/>
    </xf>
    <xf numFmtId="0" fontId="9" fillId="0" borderId="13" xfId="0" applyFont="1" applyBorder="1" applyAlignment="1">
      <alignment horizontal="right" vertical="center"/>
    </xf>
    <xf numFmtId="0" fontId="6" fillId="0" borderId="0" xfId="0" applyFont="1" applyAlignment="1">
      <alignment horizontal="center" vertical="center"/>
    </xf>
    <xf numFmtId="0" fontId="17" fillId="0" borderId="0" xfId="0" applyFont="1" applyAlignment="1">
      <alignment horizontal="center" vertical="center"/>
    </xf>
    <xf numFmtId="0" fontId="0" fillId="34" borderId="51" xfId="0" applyFill="1" applyBorder="1" applyAlignment="1">
      <alignment vertical="center" shrinkToFit="1"/>
    </xf>
    <xf numFmtId="0" fontId="5" fillId="34" borderId="0" xfId="0" applyFont="1" applyFill="1">
      <alignment vertical="center"/>
    </xf>
    <xf numFmtId="0" fontId="35" fillId="34" borderId="0" xfId="0" applyFont="1" applyFill="1">
      <alignment vertical="center"/>
    </xf>
    <xf numFmtId="0" fontId="36" fillId="34" borderId="0" xfId="0" applyFont="1" applyFill="1">
      <alignment vertical="center"/>
    </xf>
    <xf numFmtId="0" fontId="0" fillId="27" borderId="58" xfId="0" applyFill="1" applyBorder="1" applyAlignment="1">
      <alignment vertical="center" shrinkToFit="1"/>
    </xf>
    <xf numFmtId="0" fontId="0" fillId="27" borderId="59" xfId="0" applyFill="1" applyBorder="1" applyAlignment="1">
      <alignment vertical="center" shrinkToFit="1"/>
    </xf>
    <xf numFmtId="0" fontId="60" fillId="35" borderId="0" xfId="42" applyFont="1" applyFill="1"/>
    <xf numFmtId="0" fontId="43" fillId="35" borderId="0" xfId="0" applyFont="1" applyFill="1">
      <alignment vertical="center"/>
    </xf>
    <xf numFmtId="0" fontId="60" fillId="35" borderId="17" xfId="42" applyFont="1" applyFill="1" applyBorder="1"/>
    <xf numFmtId="0" fontId="60" fillId="35" borderId="15" xfId="42" applyFont="1" applyFill="1" applyBorder="1"/>
    <xf numFmtId="0" fontId="60" fillId="35" borderId="16" xfId="42" applyFont="1" applyFill="1" applyBorder="1"/>
    <xf numFmtId="0" fontId="60" fillId="35" borderId="10" xfId="42" applyFont="1" applyFill="1" applyBorder="1"/>
    <xf numFmtId="0" fontId="61" fillId="35" borderId="0" xfId="42" applyFont="1" applyFill="1"/>
    <xf numFmtId="0" fontId="60" fillId="35" borderId="11" xfId="42" applyFont="1" applyFill="1" applyBorder="1"/>
    <xf numFmtId="0" fontId="2" fillId="35" borderId="0" xfId="42" applyFill="1"/>
    <xf numFmtId="0" fontId="60" fillId="35" borderId="12" xfId="42" applyFont="1" applyFill="1" applyBorder="1"/>
    <xf numFmtId="0" fontId="60" fillId="35" borderId="13" xfId="42" applyFont="1" applyFill="1" applyBorder="1"/>
    <xf numFmtId="0" fontId="60" fillId="35" borderId="13" xfId="42" applyFont="1" applyFill="1" applyBorder="1" applyAlignment="1">
      <alignment horizontal="center"/>
    </xf>
    <xf numFmtId="0" fontId="60" fillId="35" borderId="14" xfId="42" applyFont="1" applyFill="1" applyBorder="1"/>
    <xf numFmtId="0" fontId="62" fillId="35" borderId="0" xfId="42" applyFont="1" applyFill="1" applyAlignment="1">
      <alignment horizontal="center"/>
    </xf>
    <xf numFmtId="0" fontId="63" fillId="35" borderId="0" xfId="42" applyFont="1" applyFill="1" applyAlignment="1">
      <alignment horizontal="center"/>
    </xf>
    <xf numFmtId="0" fontId="50" fillId="35" borderId="0" xfId="42" applyFont="1" applyFill="1"/>
    <xf numFmtId="0" fontId="64" fillId="35" borderId="0" xfId="42" applyFont="1" applyFill="1" applyAlignment="1">
      <alignment horizontal="right"/>
    </xf>
    <xf numFmtId="0" fontId="63" fillId="35" borderId="0" xfId="42" applyFont="1" applyFill="1" applyAlignment="1">
      <alignment horizontal="left"/>
    </xf>
    <xf numFmtId="0" fontId="2" fillId="35" borderId="0" xfId="42" applyFill="1" applyAlignment="1">
      <alignment horizontal="center"/>
    </xf>
    <xf numFmtId="0" fontId="64" fillId="35" borderId="0" xfId="42" applyFont="1" applyFill="1" applyAlignment="1">
      <alignment horizontal="center"/>
    </xf>
    <xf numFmtId="0" fontId="50" fillId="35" borderId="0" xfId="42" applyFont="1" applyFill="1" applyAlignment="1">
      <alignment horizontal="center"/>
    </xf>
    <xf numFmtId="0" fontId="64" fillId="35" borderId="0" xfId="42" applyFont="1" applyFill="1"/>
    <xf numFmtId="0" fontId="2" fillId="35" borderId="13" xfId="42" applyFill="1" applyBorder="1"/>
    <xf numFmtId="0" fontId="0" fillId="35" borderId="0" xfId="42" applyFont="1" applyFill="1"/>
    <xf numFmtId="0" fontId="1" fillId="0" borderId="0" xfId="44">
      <alignment vertical="center"/>
    </xf>
    <xf numFmtId="0" fontId="1" fillId="30" borderId="0" xfId="44" applyFill="1">
      <alignment vertical="center"/>
    </xf>
    <xf numFmtId="0" fontId="1" fillId="0" borderId="46" xfId="44" applyBorder="1">
      <alignment vertical="center"/>
    </xf>
    <xf numFmtId="0" fontId="54" fillId="0" borderId="45" xfId="44" applyFont="1" applyBorder="1" applyAlignment="1">
      <alignment horizontal="center" vertical="top" wrapText="1"/>
    </xf>
    <xf numFmtId="0" fontId="65" fillId="0" borderId="45" xfId="44" applyFont="1" applyBorder="1" applyAlignment="1">
      <alignment horizontal="center" vertical="top" wrapText="1"/>
    </xf>
    <xf numFmtId="0" fontId="54" fillId="0" borderId="44" xfId="44" applyFont="1" applyBorder="1" applyAlignment="1">
      <alignment horizontal="center" vertical="top" wrapText="1"/>
    </xf>
    <xf numFmtId="0" fontId="46" fillId="30" borderId="0" xfId="44" applyFont="1" applyFill="1">
      <alignment vertical="center"/>
    </xf>
    <xf numFmtId="0" fontId="52" fillId="0" borderId="97" xfId="44" applyFont="1" applyBorder="1" applyAlignment="1" applyProtection="1">
      <alignment horizontal="center" vertical="top" wrapText="1"/>
      <protection locked="0"/>
    </xf>
    <xf numFmtId="0" fontId="52" fillId="0" borderId="95" xfId="44" applyFont="1" applyBorder="1" applyAlignment="1" applyProtection="1">
      <alignment horizontal="center" vertical="top" wrapText="1"/>
      <protection locked="0"/>
    </xf>
    <xf numFmtId="0" fontId="52" fillId="0" borderId="93" xfId="44" applyFont="1" applyBorder="1" applyAlignment="1" applyProtection="1">
      <alignment horizontal="center" wrapText="1"/>
      <protection locked="0"/>
    </xf>
    <xf numFmtId="0" fontId="52" fillId="0" borderId="91" xfId="44" applyFont="1" applyBorder="1" applyAlignment="1" applyProtection="1">
      <alignment horizontal="center" wrapText="1"/>
      <protection locked="0"/>
    </xf>
    <xf numFmtId="0" fontId="52" fillId="0" borderId="96" xfId="44" applyFont="1" applyBorder="1" applyAlignment="1" applyProtection="1">
      <alignment horizontal="center" vertical="top" wrapText="1"/>
      <protection locked="0"/>
    </xf>
    <xf numFmtId="0" fontId="52" fillId="0" borderId="94" xfId="44" applyFont="1" applyBorder="1" applyAlignment="1" applyProtection="1">
      <alignment horizontal="center" vertical="top" wrapText="1"/>
      <protection locked="0"/>
    </xf>
    <xf numFmtId="0" fontId="52" fillId="0" borderId="92" xfId="44" applyFont="1" applyBorder="1" applyAlignment="1" applyProtection="1">
      <alignment horizontal="center" wrapText="1"/>
      <protection locked="0"/>
    </xf>
    <xf numFmtId="0" fontId="52" fillId="0" borderId="90" xfId="44" applyFont="1" applyBorder="1" applyAlignment="1" applyProtection="1">
      <alignment horizontal="center" wrapText="1"/>
      <protection locked="0"/>
    </xf>
    <xf numFmtId="0" fontId="52" fillId="0" borderId="93" xfId="44" applyFont="1" applyBorder="1" applyAlignment="1" applyProtection="1">
      <alignment horizontal="center" vertical="top" wrapText="1"/>
      <protection locked="0"/>
    </xf>
    <xf numFmtId="0" fontId="52" fillId="0" borderId="89" xfId="44" applyFont="1" applyBorder="1" applyAlignment="1" applyProtection="1">
      <alignment horizontal="center" vertical="top" wrapText="1"/>
      <protection locked="0"/>
    </xf>
    <xf numFmtId="0" fontId="52" fillId="0" borderId="89" xfId="44" applyFont="1" applyBorder="1" applyAlignment="1" applyProtection="1">
      <alignment horizontal="center" wrapText="1"/>
      <protection locked="0"/>
    </xf>
    <xf numFmtId="0" fontId="73" fillId="35" borderId="88" xfId="44" applyFont="1" applyFill="1" applyBorder="1" applyAlignment="1">
      <alignment horizontal="center" vertical="center" wrapText="1"/>
    </xf>
    <xf numFmtId="0" fontId="54" fillId="35" borderId="65" xfId="44" applyFont="1" applyFill="1" applyBorder="1" applyAlignment="1">
      <alignment horizontal="center" vertical="center" wrapText="1"/>
    </xf>
    <xf numFmtId="0" fontId="73" fillId="35" borderId="87" xfId="44" applyFont="1" applyFill="1" applyBorder="1" applyAlignment="1">
      <alignment horizontal="center" vertical="center" wrapText="1"/>
    </xf>
    <xf numFmtId="0" fontId="6" fillId="0" borderId="99" xfId="44" applyFont="1" applyBorder="1" applyAlignment="1" applyProtection="1">
      <alignment horizontal="center" vertical="top" wrapText="1"/>
      <protection locked="0"/>
    </xf>
    <xf numFmtId="0" fontId="6" fillId="0" borderId="98" xfId="44" applyFont="1" applyBorder="1" applyAlignment="1" applyProtection="1">
      <alignment horizontal="center" wrapText="1"/>
      <protection locked="0"/>
    </xf>
    <xf numFmtId="0" fontId="1" fillId="0" borderId="0" xfId="44" applyAlignment="1"/>
    <xf numFmtId="0" fontId="54" fillId="35" borderId="64" xfId="44" applyFont="1" applyFill="1" applyBorder="1" applyAlignment="1">
      <alignment horizontal="center" vertical="center" wrapText="1"/>
    </xf>
    <xf numFmtId="0" fontId="54" fillId="35" borderId="63" xfId="44" applyFont="1" applyFill="1" applyBorder="1" applyAlignment="1">
      <alignment horizontal="center" vertical="center" wrapText="1"/>
    </xf>
    <xf numFmtId="0" fontId="54" fillId="35" borderId="22" xfId="44" applyFont="1" applyFill="1" applyBorder="1" applyAlignment="1">
      <alignment horizontal="left" vertical="center" wrapText="1" indent="1"/>
    </xf>
    <xf numFmtId="0" fontId="54" fillId="35" borderId="0" xfId="44" applyFont="1" applyFill="1" applyAlignment="1">
      <alignment horizontal="left" vertical="center" wrapText="1" indent="1"/>
    </xf>
    <xf numFmtId="0" fontId="54" fillId="35" borderId="0" xfId="44" applyFont="1" applyFill="1" applyAlignment="1">
      <alignment horizontal="left" vertical="center"/>
    </xf>
    <xf numFmtId="0" fontId="54" fillId="0" borderId="75" xfId="44" applyFont="1" applyBorder="1" applyAlignment="1" applyProtection="1">
      <alignment vertical="center" wrapText="1"/>
      <protection locked="0"/>
    </xf>
    <xf numFmtId="0" fontId="54" fillId="35" borderId="78" xfId="44" applyFont="1" applyFill="1" applyBorder="1" applyAlignment="1">
      <alignment horizontal="left" vertical="center" wrapText="1"/>
    </xf>
    <xf numFmtId="0" fontId="54" fillId="35" borderId="77" xfId="44" applyFont="1" applyFill="1" applyBorder="1" applyAlignment="1">
      <alignment horizontal="left" vertical="center" wrapText="1"/>
    </xf>
    <xf numFmtId="0" fontId="54" fillId="35" borderId="86" xfId="44" applyFont="1" applyFill="1" applyBorder="1" applyAlignment="1">
      <alignment horizontal="left" vertical="center" wrapText="1" indent="1"/>
    </xf>
    <xf numFmtId="0" fontId="54" fillId="35" borderId="85" xfId="44" applyFont="1" applyFill="1" applyBorder="1" applyAlignment="1">
      <alignment horizontal="left" vertical="center" wrapText="1" indent="1"/>
    </xf>
    <xf numFmtId="0" fontId="54" fillId="35" borderId="85" xfId="44" applyFont="1" applyFill="1" applyBorder="1" applyAlignment="1">
      <alignment horizontal="left" vertical="center"/>
    </xf>
    <xf numFmtId="0" fontId="54" fillId="0" borderId="74" xfId="44" applyFont="1" applyBorder="1" applyAlignment="1" applyProtection="1">
      <alignment vertical="center" wrapText="1"/>
      <protection locked="0"/>
    </xf>
    <xf numFmtId="0" fontId="54" fillId="35" borderId="82" xfId="44" applyFont="1" applyFill="1" applyBorder="1" applyAlignment="1">
      <alignment horizontal="left" vertical="center" wrapText="1"/>
    </xf>
    <xf numFmtId="0" fontId="54" fillId="35" borderId="81" xfId="44" applyFont="1" applyFill="1" applyBorder="1" applyAlignment="1">
      <alignment horizontal="left" vertical="center" wrapText="1"/>
    </xf>
    <xf numFmtId="0" fontId="54" fillId="35" borderId="84" xfId="44" applyFont="1" applyFill="1" applyBorder="1">
      <alignment vertical="center"/>
    </xf>
    <xf numFmtId="0" fontId="54" fillId="35" borderId="80" xfId="44" applyFont="1" applyFill="1" applyBorder="1">
      <alignment vertical="center"/>
    </xf>
    <xf numFmtId="0" fontId="54" fillId="0" borderId="73" xfId="44" applyFont="1" applyBorder="1" applyProtection="1">
      <alignment vertical="center"/>
      <protection locked="0"/>
    </xf>
    <xf numFmtId="0" fontId="54" fillId="35" borderId="79" xfId="44" applyFont="1" applyFill="1" applyBorder="1">
      <alignment vertical="center"/>
    </xf>
    <xf numFmtId="0" fontId="54" fillId="0" borderId="72" xfId="44" applyFont="1" applyBorder="1" applyProtection="1">
      <alignment vertical="center"/>
      <protection locked="0"/>
    </xf>
    <xf numFmtId="0" fontId="54" fillId="35" borderId="78" xfId="44" applyFont="1" applyFill="1" applyBorder="1">
      <alignment vertical="center"/>
    </xf>
    <xf numFmtId="0" fontId="54" fillId="35" borderId="77" xfId="44" applyFont="1" applyFill="1" applyBorder="1">
      <alignment vertical="center"/>
    </xf>
    <xf numFmtId="0" fontId="54" fillId="35" borderId="19" xfId="44" applyFont="1" applyFill="1" applyBorder="1">
      <alignment vertical="center"/>
    </xf>
    <xf numFmtId="0" fontId="54" fillId="35" borderId="70" xfId="44" applyFont="1" applyFill="1" applyBorder="1">
      <alignment vertical="center"/>
    </xf>
    <xf numFmtId="0" fontId="54" fillId="35" borderId="83" xfId="44" applyFont="1" applyFill="1" applyBorder="1">
      <alignment vertical="center"/>
    </xf>
    <xf numFmtId="0" fontId="54" fillId="0" borderId="71" xfId="44" applyFont="1" applyBorder="1" applyProtection="1">
      <alignment vertical="center"/>
      <protection locked="0"/>
    </xf>
    <xf numFmtId="0" fontId="54" fillId="35" borderId="76" xfId="44" applyFont="1" applyFill="1" applyBorder="1">
      <alignment vertical="center"/>
    </xf>
    <xf numFmtId="0" fontId="46" fillId="30" borderId="0" xfId="44" applyFont="1" applyFill="1" applyAlignment="1">
      <alignment vertical="center" wrapText="1"/>
    </xf>
    <xf numFmtId="0" fontId="1" fillId="35" borderId="0" xfId="44" applyFill="1">
      <alignment vertical="center"/>
    </xf>
    <xf numFmtId="0" fontId="50" fillId="35" borderId="0" xfId="44" applyFont="1" applyFill="1">
      <alignment vertical="center"/>
    </xf>
    <xf numFmtId="184" fontId="0" fillId="0" borderId="43" xfId="0" applyNumberFormat="1" applyBorder="1" applyAlignment="1" applyProtection="1">
      <alignment vertical="center" shrinkToFit="1"/>
      <protection locked="0"/>
    </xf>
    <xf numFmtId="0" fontId="60" fillId="0" borderId="0" xfId="0" applyFont="1">
      <alignment vertical="center"/>
    </xf>
    <xf numFmtId="0" fontId="6" fillId="0" borderId="15" xfId="0" applyFont="1" applyBorder="1" applyAlignment="1">
      <alignment horizontal="center" vertical="center" shrinkToFit="1"/>
    </xf>
    <xf numFmtId="0" fontId="81" fillId="26" borderId="0" xfId="0" applyFont="1" applyFill="1">
      <alignment vertical="center"/>
    </xf>
    <xf numFmtId="0" fontId="5" fillId="0" borderId="17" xfId="0" applyFont="1" applyBorder="1" applyAlignment="1">
      <alignment horizontal="center" vertical="center" shrinkToFit="1"/>
    </xf>
    <xf numFmtId="0" fontId="5" fillId="0" borderId="15" xfId="0" applyFont="1" applyBorder="1" applyAlignment="1">
      <alignment horizontal="center" vertical="center" shrinkToFit="1"/>
    </xf>
    <xf numFmtId="0" fontId="14" fillId="0" borderId="15" xfId="0" applyFont="1" applyBorder="1" applyAlignment="1">
      <alignment horizontal="left" vertical="center" shrinkToFit="1"/>
    </xf>
    <xf numFmtId="0" fontId="0" fillId="0" borderId="0" xfId="42" applyFont="1"/>
    <xf numFmtId="180" fontId="4" fillId="24" borderId="0" xfId="0" quotePrefix="1" applyNumberFormat="1" applyFont="1" applyFill="1" applyAlignment="1">
      <alignment vertical="center" shrinkToFit="1"/>
    </xf>
    <xf numFmtId="0" fontId="13" fillId="0" borderId="0" xfId="0" applyFont="1" applyAlignment="1" applyProtection="1">
      <alignment horizontal="center" vertical="center"/>
      <protection locked="0"/>
    </xf>
    <xf numFmtId="0" fontId="13" fillId="0" borderId="13" xfId="0" applyFont="1" applyBorder="1" applyAlignment="1" applyProtection="1">
      <alignment horizontal="center" vertical="center"/>
      <protection locked="0"/>
    </xf>
    <xf numFmtId="0" fontId="63" fillId="0" borderId="0" xfId="0" applyFont="1" applyAlignment="1">
      <alignment horizontal="center" vertical="center"/>
    </xf>
    <xf numFmtId="0" fontId="84" fillId="0" borderId="0" xfId="28" applyFont="1" applyAlignment="1" applyProtection="1">
      <alignment horizontal="center" vertical="center"/>
    </xf>
    <xf numFmtId="0" fontId="60" fillId="0" borderId="0" xfId="0" applyFont="1" applyAlignment="1">
      <alignment horizontal="left" vertical="center" wrapText="1"/>
    </xf>
    <xf numFmtId="0" fontId="75" fillId="0" borderId="0" xfId="28" applyAlignment="1" applyProtection="1">
      <alignment horizontal="left" vertical="center"/>
    </xf>
    <xf numFmtId="0" fontId="60" fillId="0" borderId="0" xfId="0" applyFont="1" applyAlignment="1">
      <alignment horizontal="left" vertical="center"/>
    </xf>
    <xf numFmtId="0" fontId="54" fillId="0" borderId="119" xfId="44" applyFont="1" applyBorder="1" applyAlignment="1">
      <alignment vertical="top" wrapText="1"/>
    </xf>
    <xf numFmtId="0" fontId="54" fillId="0" borderId="122" xfId="44" applyFont="1" applyBorder="1" applyAlignment="1">
      <alignment vertical="top" wrapText="1"/>
    </xf>
    <xf numFmtId="0" fontId="54" fillId="0" borderId="119" xfId="44" applyFont="1" applyBorder="1" applyAlignment="1">
      <alignment horizontal="center" vertical="top" wrapText="1"/>
    </xf>
    <xf numFmtId="0" fontId="54" fillId="0" borderId="122" xfId="44" applyFont="1" applyBorder="1" applyAlignment="1">
      <alignment horizontal="center" vertical="top" wrapText="1"/>
    </xf>
    <xf numFmtId="0" fontId="54" fillId="0" borderId="120" xfId="44" applyFont="1" applyBorder="1" applyAlignment="1">
      <alignment vertical="top" wrapText="1"/>
    </xf>
    <xf numFmtId="0" fontId="54" fillId="0" borderId="121" xfId="44" applyFont="1" applyBorder="1" applyAlignment="1">
      <alignment vertical="top" wrapText="1"/>
    </xf>
    <xf numFmtId="0" fontId="1" fillId="0" borderId="117" xfId="44" applyBorder="1">
      <alignment vertical="center"/>
    </xf>
    <xf numFmtId="0" fontId="1" fillId="0" borderId="118" xfId="44" applyBorder="1">
      <alignment vertical="center"/>
    </xf>
    <xf numFmtId="0" fontId="54" fillId="0" borderId="112" xfId="44" applyFont="1" applyBorder="1" applyAlignment="1">
      <alignment horizontal="center" vertical="top" wrapText="1"/>
    </xf>
    <xf numFmtId="0" fontId="54" fillId="0" borderId="112" xfId="44" applyFont="1" applyBorder="1" applyAlignment="1">
      <alignment vertical="top" wrapText="1"/>
    </xf>
    <xf numFmtId="0" fontId="54" fillId="0" borderId="113" xfId="44" applyFont="1" applyBorder="1" applyAlignment="1">
      <alignment vertical="top" wrapText="1"/>
    </xf>
    <xf numFmtId="0" fontId="54" fillId="0" borderId="124" xfId="44" applyFont="1" applyBorder="1" applyAlignment="1">
      <alignment vertical="top" wrapText="1"/>
    </xf>
    <xf numFmtId="0" fontId="54" fillId="0" borderId="124" xfId="44" applyFont="1" applyBorder="1" applyAlignment="1">
      <alignment vertical="center" wrapText="1"/>
    </xf>
    <xf numFmtId="0" fontId="65" fillId="0" borderId="119" xfId="44" applyFont="1" applyBorder="1" applyAlignment="1">
      <alignment horizontal="center" vertical="top" wrapText="1"/>
    </xf>
    <xf numFmtId="0" fontId="65" fillId="0" borderId="122" xfId="44" applyFont="1" applyBorder="1" applyAlignment="1">
      <alignment horizontal="center" vertical="top" wrapText="1"/>
    </xf>
    <xf numFmtId="0" fontId="65" fillId="0" borderId="119" xfId="44" applyFont="1" applyBorder="1" applyAlignment="1">
      <alignment vertical="top" wrapText="1"/>
    </xf>
    <xf numFmtId="0" fontId="65" fillId="0" borderId="120" xfId="44" applyFont="1" applyBorder="1" applyAlignment="1">
      <alignment vertical="top" wrapText="1"/>
    </xf>
    <xf numFmtId="0" fontId="65" fillId="0" borderId="121" xfId="44" applyFont="1" applyBorder="1" applyAlignment="1">
      <alignment vertical="top" wrapText="1"/>
    </xf>
    <xf numFmtId="0" fontId="65" fillId="0" borderId="124" xfId="44" applyFont="1" applyBorder="1" applyAlignment="1">
      <alignment vertical="top" wrapText="1"/>
    </xf>
    <xf numFmtId="0" fontId="59" fillId="0" borderId="16" xfId="44" applyFont="1" applyBorder="1" applyAlignment="1" applyProtection="1">
      <alignment horizontal="center" vertical="center" textRotation="255" shrinkToFit="1"/>
      <protection locked="0"/>
    </xf>
    <xf numFmtId="0" fontId="59" fillId="0" borderId="14" xfId="44" applyFont="1" applyBorder="1" applyAlignment="1" applyProtection="1">
      <alignment horizontal="center" vertical="center" textRotation="255" shrinkToFit="1"/>
      <protection locked="0"/>
    </xf>
    <xf numFmtId="0" fontId="10" fillId="0" borderId="17" xfId="44" applyFont="1" applyBorder="1" applyAlignment="1" applyProtection="1">
      <alignment horizontal="center" vertical="center" wrapText="1"/>
      <protection locked="0"/>
    </xf>
    <xf numFmtId="0" fontId="10" fillId="0" borderId="103" xfId="44" applyFont="1" applyBorder="1" applyAlignment="1" applyProtection="1">
      <alignment horizontal="center" vertical="center" wrapText="1"/>
      <protection locked="0"/>
    </xf>
    <xf numFmtId="0" fontId="10" fillId="0" borderId="12" xfId="44" applyFont="1" applyBorder="1" applyAlignment="1" applyProtection="1">
      <alignment horizontal="center" vertical="center" wrapText="1"/>
      <protection locked="0"/>
    </xf>
    <xf numFmtId="0" fontId="10" fillId="0" borderId="104" xfId="44" applyFont="1" applyBorder="1" applyAlignment="1" applyProtection="1">
      <alignment horizontal="center" vertical="center" wrapText="1"/>
      <protection locked="0"/>
    </xf>
    <xf numFmtId="0" fontId="6" fillId="0" borderId="100" xfId="44" applyFont="1" applyBorder="1" applyAlignment="1" applyProtection="1">
      <alignment horizontal="center" vertical="center" wrapText="1"/>
      <protection locked="0"/>
    </xf>
    <xf numFmtId="0" fontId="6" fillId="0" borderId="99" xfId="44" applyFont="1" applyBorder="1" applyAlignment="1" applyProtection="1">
      <alignment horizontal="center" vertical="center" wrapText="1"/>
      <protection locked="0"/>
    </xf>
    <xf numFmtId="0" fontId="52" fillId="35" borderId="108" xfId="44" applyFont="1" applyFill="1" applyBorder="1" applyAlignment="1">
      <alignment horizontal="center" vertical="center" textRotation="255" shrinkToFit="1"/>
    </xf>
    <xf numFmtId="0" fontId="52" fillId="35" borderId="110" xfId="44" applyFont="1" applyFill="1" applyBorder="1" applyAlignment="1">
      <alignment horizontal="center" vertical="center" textRotation="255" shrinkToFit="1"/>
    </xf>
    <xf numFmtId="0" fontId="59" fillId="0" borderId="102" xfId="44" applyFont="1" applyBorder="1" applyAlignment="1" applyProtection="1">
      <alignment horizontal="center" vertical="center" textRotation="255" shrinkToFit="1"/>
      <protection locked="0"/>
    </xf>
    <xf numFmtId="0" fontId="10" fillId="0" borderId="15" xfId="44" applyFont="1" applyBorder="1" applyAlignment="1" applyProtection="1">
      <alignment horizontal="center" vertical="center" wrapText="1"/>
      <protection locked="0"/>
    </xf>
    <xf numFmtId="0" fontId="10" fillId="0" borderId="107" xfId="44" applyFont="1" applyBorder="1" applyAlignment="1" applyProtection="1">
      <alignment horizontal="center" vertical="center" wrapText="1"/>
      <protection locked="0"/>
    </xf>
    <xf numFmtId="0" fontId="10" fillId="0" borderId="105" xfId="44" applyFont="1" applyBorder="1" applyAlignment="1" applyProtection="1">
      <alignment horizontal="center" vertical="center" wrapText="1"/>
      <protection locked="0"/>
    </xf>
    <xf numFmtId="0" fontId="6" fillId="0" borderId="101" xfId="44" applyFont="1" applyBorder="1" applyAlignment="1" applyProtection="1">
      <alignment horizontal="center" vertical="center" wrapText="1"/>
      <protection locked="0"/>
    </xf>
    <xf numFmtId="0" fontId="54" fillId="0" borderId="115" xfId="44" applyFont="1" applyBorder="1" applyAlignment="1">
      <alignment horizontal="center" vertical="top" wrapText="1"/>
    </xf>
    <xf numFmtId="0" fontId="54" fillId="0" borderId="116" xfId="44" applyFont="1" applyBorder="1" applyAlignment="1">
      <alignment horizontal="center" vertical="top" wrapText="1"/>
    </xf>
    <xf numFmtId="0" fontId="54" fillId="0" borderId="114" xfId="44" applyFont="1" applyBorder="1" applyAlignment="1">
      <alignment horizontal="center" vertical="top" wrapText="1"/>
    </xf>
    <xf numFmtId="0" fontId="54" fillId="0" borderId="123" xfId="44" applyFont="1" applyBorder="1" applyAlignment="1">
      <alignment horizontal="center" vertical="top" wrapText="1"/>
    </xf>
    <xf numFmtId="0" fontId="52" fillId="35" borderId="106" xfId="44" applyFont="1" applyFill="1" applyBorder="1" applyAlignment="1">
      <alignment horizontal="center" vertical="center" textRotation="255" shrinkToFit="1"/>
    </xf>
    <xf numFmtId="0" fontId="52" fillId="35" borderId="111" xfId="44" applyFont="1" applyFill="1" applyBorder="1" applyAlignment="1">
      <alignment horizontal="center" vertical="center" textRotation="255" shrinkToFit="1"/>
    </xf>
    <xf numFmtId="0" fontId="52" fillId="35" borderId="109" xfId="44" applyFont="1" applyFill="1" applyBorder="1" applyAlignment="1">
      <alignment horizontal="center" vertical="center" textRotation="255" shrinkToFit="1"/>
    </xf>
    <xf numFmtId="0" fontId="46" fillId="30" borderId="0" xfId="44" applyFont="1" applyFill="1" applyAlignment="1">
      <alignment vertical="center" wrapText="1"/>
    </xf>
    <xf numFmtId="0" fontId="46" fillId="30" borderId="0" xfId="44" applyFont="1" applyFill="1">
      <alignment vertical="center"/>
    </xf>
    <xf numFmtId="0" fontId="52" fillId="35" borderId="43" xfId="44" applyFont="1" applyFill="1" applyBorder="1" applyAlignment="1">
      <alignment horizontal="center" vertical="center" textRotation="255" shrinkToFit="1"/>
    </xf>
    <xf numFmtId="0" fontId="10" fillId="0" borderId="162" xfId="44" applyFont="1" applyBorder="1" applyAlignment="1" applyProtection="1">
      <alignment horizontal="center" vertical="center" wrapText="1"/>
      <protection locked="0"/>
    </xf>
    <xf numFmtId="0" fontId="54" fillId="35" borderId="140" xfId="44" applyFont="1" applyFill="1" applyBorder="1" applyAlignment="1">
      <alignment horizontal="center" vertical="center" wrapText="1"/>
    </xf>
    <xf numFmtId="0" fontId="54" fillId="35" borderId="141" xfId="44" applyFont="1" applyFill="1" applyBorder="1" applyAlignment="1">
      <alignment horizontal="center" vertical="center" wrapText="1"/>
    </xf>
    <xf numFmtId="0" fontId="54" fillId="35" borderId="63" xfId="44" applyFont="1" applyFill="1" applyBorder="1" applyAlignment="1">
      <alignment horizontal="center" vertical="center" wrapText="1"/>
    </xf>
    <xf numFmtId="0" fontId="54" fillId="35" borderId="142" xfId="44" applyFont="1" applyFill="1" applyBorder="1" applyAlignment="1">
      <alignment horizontal="center" vertical="center" wrapText="1"/>
    </xf>
    <xf numFmtId="0" fontId="46" fillId="30" borderId="22" xfId="44" applyFont="1" applyFill="1" applyBorder="1" applyAlignment="1">
      <alignment vertical="center" wrapText="1"/>
    </xf>
    <xf numFmtId="0" fontId="52" fillId="35" borderId="156" xfId="44" applyFont="1" applyFill="1" applyBorder="1" applyAlignment="1">
      <alignment horizontal="center" vertical="center" wrapText="1"/>
    </xf>
    <xf numFmtId="0" fontId="1" fillId="35" borderId="111" xfId="44" applyFill="1" applyBorder="1" applyAlignment="1">
      <alignment horizontal="center" vertical="center" wrapText="1"/>
    </xf>
    <xf numFmtId="0" fontId="59" fillId="35" borderId="148" xfId="44" applyFont="1" applyFill="1" applyBorder="1" applyAlignment="1">
      <alignment vertical="center" textRotation="255" shrinkToFit="1"/>
    </xf>
    <xf numFmtId="0" fontId="11" fillId="35" borderId="37" xfId="44" applyFont="1" applyFill="1" applyBorder="1" applyAlignment="1">
      <alignment vertical="center" textRotation="255" shrinkToFit="1"/>
    </xf>
    <xf numFmtId="0" fontId="10" fillId="0" borderId="157" xfId="44" applyFont="1" applyBorder="1" applyAlignment="1" applyProtection="1">
      <alignment horizontal="center" vertical="center" wrapText="1"/>
      <protection locked="0"/>
    </xf>
    <xf numFmtId="0" fontId="10" fillId="0" borderId="158" xfId="44" applyFont="1" applyBorder="1" applyAlignment="1" applyProtection="1">
      <alignment horizontal="center" vertical="center" wrapText="1"/>
      <protection locked="0"/>
    </xf>
    <xf numFmtId="0" fontId="1" fillId="0" borderId="35" xfId="44" applyBorder="1" applyAlignment="1" applyProtection="1">
      <alignment horizontal="center" vertical="center" wrapText="1"/>
      <protection locked="0"/>
    </xf>
    <xf numFmtId="0" fontId="1" fillId="0" borderId="146" xfId="44" applyBorder="1" applyAlignment="1" applyProtection="1">
      <alignment horizontal="center" vertical="center" wrapText="1"/>
      <protection locked="0"/>
    </xf>
    <xf numFmtId="0" fontId="6" fillId="0" borderId="98" xfId="44" applyFont="1" applyBorder="1" applyAlignment="1" applyProtection="1">
      <alignment horizontal="center" vertical="center" wrapText="1"/>
      <protection locked="0"/>
    </xf>
    <xf numFmtId="0" fontId="43" fillId="0" borderId="99" xfId="44" applyFont="1" applyBorder="1" applyAlignment="1" applyProtection="1">
      <alignment horizontal="center" vertical="center" wrapText="1"/>
      <protection locked="0"/>
    </xf>
    <xf numFmtId="0" fontId="80" fillId="0" borderId="165" xfId="44" applyFont="1" applyBorder="1" applyAlignment="1" applyProtection="1">
      <alignment horizontal="center" vertical="center" wrapText="1"/>
      <protection locked="0"/>
    </xf>
    <xf numFmtId="0" fontId="80" fillId="0" borderId="164" xfId="44" applyFont="1" applyBorder="1" applyAlignment="1" applyProtection="1">
      <alignment horizontal="center" vertical="center" wrapText="1"/>
      <protection locked="0"/>
    </xf>
    <xf numFmtId="0" fontId="52" fillId="0" borderId="164" xfId="44" applyFont="1" applyBorder="1" applyAlignment="1" applyProtection="1">
      <alignment horizontal="center" vertical="center" wrapText="1"/>
      <protection locked="0"/>
    </xf>
    <xf numFmtId="0" fontId="52" fillId="0" borderId="163" xfId="44" applyFont="1" applyBorder="1" applyAlignment="1" applyProtection="1">
      <alignment horizontal="center" vertical="center" wrapText="1"/>
      <protection locked="0"/>
    </xf>
    <xf numFmtId="0" fontId="79" fillId="0" borderId="143" xfId="44" applyFont="1" applyBorder="1" applyAlignment="1" applyProtection="1">
      <alignment horizontal="center" vertical="center" wrapText="1"/>
      <protection locked="0"/>
    </xf>
    <xf numFmtId="0" fontId="79" fillId="0" borderId="13" xfId="44" applyFont="1" applyBorder="1" applyAlignment="1" applyProtection="1">
      <alignment horizontal="center" vertical="center" wrapText="1"/>
      <protection locked="0"/>
    </xf>
    <xf numFmtId="0" fontId="52" fillId="0" borderId="13" xfId="44" applyFont="1" applyBorder="1" applyAlignment="1" applyProtection="1">
      <alignment horizontal="center" vertical="center" wrapText="1"/>
      <protection locked="0"/>
    </xf>
    <xf numFmtId="0" fontId="52" fillId="0" borderId="144" xfId="44" applyFont="1" applyBorder="1" applyAlignment="1" applyProtection="1">
      <alignment horizontal="center" vertical="center" wrapText="1"/>
      <protection locked="0"/>
    </xf>
    <xf numFmtId="0" fontId="54" fillId="35" borderId="159" xfId="44" applyFont="1" applyFill="1" applyBorder="1" applyAlignment="1">
      <alignment horizontal="center" vertical="center" wrapText="1"/>
    </xf>
    <xf numFmtId="0" fontId="54" fillId="35" borderId="35" xfId="44" applyFont="1" applyFill="1" applyBorder="1" applyAlignment="1">
      <alignment horizontal="center" vertical="center" wrapText="1"/>
    </xf>
    <xf numFmtId="0" fontId="54" fillId="35" borderId="146" xfId="44" applyFont="1" applyFill="1" applyBorder="1" applyAlignment="1">
      <alignment horizontal="center" vertical="center" wrapText="1"/>
    </xf>
    <xf numFmtId="0" fontId="54" fillId="35" borderId="145" xfId="44" applyFont="1" applyFill="1" applyBorder="1" applyAlignment="1">
      <alignment horizontal="center" vertical="center" wrapText="1"/>
    </xf>
    <xf numFmtId="0" fontId="46" fillId="30" borderId="22" xfId="44" applyFont="1" applyFill="1" applyBorder="1">
      <alignment vertical="center"/>
    </xf>
    <xf numFmtId="0" fontId="67" fillId="35" borderId="133" xfId="44" applyFont="1" applyFill="1" applyBorder="1" applyAlignment="1">
      <alignment horizontal="center" vertical="center" wrapText="1"/>
    </xf>
    <xf numFmtId="0" fontId="67" fillId="35" borderId="85" xfId="44" applyFont="1" applyFill="1" applyBorder="1" applyAlignment="1">
      <alignment horizontal="center" vertical="center" wrapText="1"/>
    </xf>
    <xf numFmtId="0" fontId="67" fillId="35" borderId="134" xfId="44" applyFont="1" applyFill="1" applyBorder="1" applyAlignment="1">
      <alignment horizontal="center" vertical="center" wrapText="1"/>
    </xf>
    <xf numFmtId="0" fontId="67" fillId="35" borderId="135" xfId="44" applyFont="1" applyFill="1" applyBorder="1" applyAlignment="1">
      <alignment horizontal="center" vertical="center" wrapText="1"/>
    </xf>
    <xf numFmtId="0" fontId="67" fillId="35" borderId="0" xfId="44" applyFont="1" applyFill="1" applyAlignment="1">
      <alignment horizontal="center" vertical="center" wrapText="1"/>
    </xf>
    <xf numFmtId="0" fontId="67" fillId="35" borderId="136" xfId="44" applyFont="1" applyFill="1" applyBorder="1" applyAlignment="1">
      <alignment horizontal="center" vertical="center" wrapText="1"/>
    </xf>
    <xf numFmtId="0" fontId="67" fillId="35" borderId="43" xfId="44" applyFont="1" applyFill="1" applyBorder="1" applyAlignment="1">
      <alignment horizontal="center" vertical="center" wrapText="1"/>
    </xf>
    <xf numFmtId="0" fontId="67" fillId="35" borderId="105" xfId="44" applyFont="1" applyFill="1" applyBorder="1" applyAlignment="1">
      <alignment horizontal="center" vertical="center" wrapText="1"/>
    </xf>
    <xf numFmtId="0" fontId="67" fillId="35" borderId="137" xfId="44" applyFont="1" applyFill="1" applyBorder="1" applyAlignment="1">
      <alignment horizontal="center" vertical="center" wrapText="1"/>
    </xf>
    <xf numFmtId="0" fontId="54" fillId="0" borderId="138" xfId="44" applyFont="1" applyBorder="1" applyAlignment="1" applyProtection="1">
      <alignment vertical="center" wrapText="1"/>
      <protection locked="0"/>
    </xf>
    <xf numFmtId="0" fontId="54" fillId="0" borderId="85" xfId="44" applyFont="1" applyBorder="1" applyAlignment="1" applyProtection="1">
      <alignment vertical="center" wrapText="1"/>
      <protection locked="0"/>
    </xf>
    <xf numFmtId="0" fontId="54" fillId="0" borderId="86" xfId="44" applyFont="1" applyBorder="1" applyAlignment="1" applyProtection="1">
      <alignment vertical="center" wrapText="1"/>
      <protection locked="0"/>
    </xf>
    <xf numFmtId="0" fontId="56" fillId="0" borderId="139" xfId="44" applyFont="1" applyBorder="1" applyAlignment="1" applyProtection="1">
      <alignment vertical="top" wrapText="1"/>
      <protection locked="0"/>
    </xf>
    <xf numFmtId="0" fontId="56" fillId="0" borderId="0" xfId="44" applyFont="1" applyAlignment="1" applyProtection="1">
      <alignment vertical="top" wrapText="1"/>
      <protection locked="0"/>
    </xf>
    <xf numFmtId="0" fontId="56" fillId="0" borderId="22" xfId="44" applyFont="1" applyBorder="1" applyAlignment="1" applyProtection="1">
      <alignment vertical="top" wrapText="1"/>
      <protection locked="0"/>
    </xf>
    <xf numFmtId="0" fontId="54" fillId="0" borderId="147" xfId="44" applyFont="1" applyBorder="1" applyAlignment="1" applyProtection="1">
      <alignment vertical="top" wrapText="1"/>
      <protection locked="0"/>
    </xf>
    <xf numFmtId="0" fontId="54" fillId="0" borderId="105" xfId="44" applyFont="1" applyBorder="1" applyAlignment="1" applyProtection="1">
      <alignment vertical="top" wrapText="1"/>
      <protection locked="0"/>
    </xf>
    <xf numFmtId="0" fontId="54" fillId="0" borderId="31" xfId="44" applyFont="1" applyBorder="1" applyAlignment="1" applyProtection="1">
      <alignment vertical="top" wrapText="1"/>
      <protection locked="0"/>
    </xf>
    <xf numFmtId="0" fontId="67" fillId="35" borderId="60" xfId="44" applyFont="1" applyFill="1" applyBorder="1" applyAlignment="1">
      <alignment horizontal="center" vertical="center" wrapText="1"/>
    </xf>
    <xf numFmtId="0" fontId="67" fillId="35" borderId="70" xfId="44" applyFont="1" applyFill="1" applyBorder="1" applyAlignment="1">
      <alignment horizontal="center" vertical="center" wrapText="1"/>
    </xf>
    <xf numFmtId="0" fontId="67" fillId="35" borderId="154" xfId="44" applyFont="1" applyFill="1" applyBorder="1" applyAlignment="1">
      <alignment horizontal="center" vertical="center" wrapText="1"/>
    </xf>
    <xf numFmtId="0" fontId="67" fillId="35" borderId="126" xfId="44" applyFont="1" applyFill="1" applyBorder="1" applyAlignment="1">
      <alignment horizontal="center" vertical="center" wrapText="1"/>
    </xf>
    <xf numFmtId="0" fontId="67" fillId="35" borderId="80" xfId="44" applyFont="1" applyFill="1" applyBorder="1" applyAlignment="1">
      <alignment horizontal="center" vertical="center" wrapText="1"/>
    </xf>
    <xf numFmtId="0" fontId="67" fillId="35" borderId="155" xfId="44" applyFont="1" applyFill="1" applyBorder="1" applyAlignment="1">
      <alignment horizontal="center" vertical="center" wrapText="1"/>
    </xf>
    <xf numFmtId="0" fontId="54" fillId="0" borderId="91" xfId="44" applyFont="1" applyBorder="1" applyAlignment="1" applyProtection="1">
      <alignment horizontal="center" vertical="center"/>
      <protection locked="0"/>
    </xf>
    <xf numFmtId="0" fontId="54" fillId="0" borderId="0" xfId="44" applyFont="1" applyAlignment="1" applyProtection="1">
      <alignment horizontal="center" vertical="center"/>
      <protection locked="0"/>
    </xf>
    <xf numFmtId="0" fontId="54" fillId="0" borderId="22" xfId="44" applyFont="1" applyBorder="1" applyAlignment="1" applyProtection="1">
      <alignment horizontal="center" vertical="center"/>
      <protection locked="0"/>
    </xf>
    <xf numFmtId="0" fontId="50" fillId="35" borderId="85" xfId="44" applyFont="1" applyFill="1" applyBorder="1">
      <alignment vertical="center"/>
    </xf>
    <xf numFmtId="0" fontId="50" fillId="35" borderId="134" xfId="44" applyFont="1" applyFill="1" applyBorder="1">
      <alignment vertical="center"/>
    </xf>
    <xf numFmtId="0" fontId="50" fillId="35" borderId="135" xfId="44" applyFont="1" applyFill="1" applyBorder="1">
      <alignment vertical="center"/>
    </xf>
    <xf numFmtId="0" fontId="50" fillId="35" borderId="0" xfId="44" applyFont="1" applyFill="1">
      <alignment vertical="center"/>
    </xf>
    <xf numFmtId="0" fontId="50" fillId="35" borderId="136" xfId="44" applyFont="1" applyFill="1" applyBorder="1">
      <alignment vertical="center"/>
    </xf>
    <xf numFmtId="0" fontId="54" fillId="0" borderId="139" xfId="44" applyFont="1" applyBorder="1" applyAlignment="1" applyProtection="1">
      <alignment horizontal="center" vertical="center" wrapText="1"/>
      <protection locked="0"/>
    </xf>
    <xf numFmtId="0" fontId="54" fillId="0" borderId="0" xfId="44" applyFont="1" applyAlignment="1" applyProtection="1">
      <alignment horizontal="center" vertical="center" wrapText="1"/>
      <protection locked="0"/>
    </xf>
    <xf numFmtId="0" fontId="54" fillId="0" borderId="22" xfId="44" applyFont="1" applyBorder="1" applyAlignment="1" applyProtection="1">
      <alignment horizontal="center" vertical="center" wrapText="1"/>
      <protection locked="0"/>
    </xf>
    <xf numFmtId="0" fontId="54" fillId="0" borderId="147" xfId="44" applyFont="1" applyBorder="1" applyAlignment="1" applyProtection="1">
      <alignment horizontal="center" vertical="center" wrapText="1"/>
      <protection locked="0"/>
    </xf>
    <xf numFmtId="0" fontId="54" fillId="0" borderId="105" xfId="44" applyFont="1" applyBorder="1" applyAlignment="1" applyProtection="1">
      <alignment horizontal="center" vertical="center" wrapText="1"/>
      <protection locked="0"/>
    </xf>
    <xf numFmtId="0" fontId="54" fillId="0" borderId="31" xfId="44" applyFont="1" applyBorder="1" applyAlignment="1" applyProtection="1">
      <alignment horizontal="center" vertical="center" wrapText="1"/>
      <protection locked="0"/>
    </xf>
    <xf numFmtId="0" fontId="52" fillId="35" borderId="130" xfId="44" applyFont="1" applyFill="1" applyBorder="1" applyAlignment="1">
      <alignment horizontal="distributed" vertical="center" wrapText="1" justifyLastLine="1"/>
    </xf>
    <xf numFmtId="0" fontId="52" fillId="35" borderId="131" xfId="44" applyFont="1" applyFill="1" applyBorder="1" applyAlignment="1">
      <alignment horizontal="distributed" vertical="center" wrapText="1" justifyLastLine="1"/>
    </xf>
    <xf numFmtId="0" fontId="52" fillId="35" borderId="132" xfId="44" applyFont="1" applyFill="1" applyBorder="1" applyAlignment="1">
      <alignment horizontal="distributed" vertical="center" wrapText="1" justifyLastLine="1"/>
    </xf>
    <xf numFmtId="0" fontId="10" fillId="0" borderId="79" xfId="44" applyFont="1" applyBorder="1" applyAlignment="1" applyProtection="1">
      <alignment horizontal="left" vertical="center" wrapText="1" indent="3"/>
      <protection locked="0"/>
    </xf>
    <xf numFmtId="0" fontId="10" fillId="0" borderId="80" xfId="44" applyFont="1" applyBorder="1" applyAlignment="1" applyProtection="1">
      <alignment horizontal="left" vertical="center" wrapText="1" indent="3"/>
      <protection locked="0"/>
    </xf>
    <xf numFmtId="0" fontId="10" fillId="0" borderId="84" xfId="44" applyFont="1" applyBorder="1" applyAlignment="1" applyProtection="1">
      <alignment horizontal="left" vertical="center" wrapText="1" indent="3"/>
      <protection locked="0"/>
    </xf>
    <xf numFmtId="0" fontId="49" fillId="30" borderId="0" xfId="44" applyFont="1" applyFill="1" applyAlignment="1">
      <alignment vertical="center" wrapText="1"/>
    </xf>
    <xf numFmtId="0" fontId="49" fillId="30" borderId="0" xfId="44" applyFont="1" applyFill="1">
      <alignment vertical="center"/>
    </xf>
    <xf numFmtId="0" fontId="51" fillId="35" borderId="60" xfId="44" applyFont="1" applyFill="1" applyBorder="1" applyAlignment="1">
      <alignment horizontal="center" vertical="center" wrapText="1"/>
    </xf>
    <xf numFmtId="0" fontId="51" fillId="35" borderId="70" xfId="44" applyFont="1" applyFill="1" applyBorder="1" applyAlignment="1">
      <alignment horizontal="center" vertical="center" wrapText="1"/>
    </xf>
    <xf numFmtId="0" fontId="51" fillId="35" borderId="125" xfId="44" applyFont="1" applyFill="1" applyBorder="1" applyAlignment="1">
      <alignment horizontal="center" vertical="center" wrapText="1"/>
    </xf>
    <xf numFmtId="0" fontId="51" fillId="35" borderId="126" xfId="44" applyFont="1" applyFill="1" applyBorder="1" applyAlignment="1">
      <alignment horizontal="center" vertical="center" wrapText="1"/>
    </xf>
    <xf numFmtId="0" fontId="51" fillId="35" borderId="80" xfId="44" applyFont="1" applyFill="1" applyBorder="1" applyAlignment="1">
      <alignment horizontal="center" vertical="center" wrapText="1"/>
    </xf>
    <xf numFmtId="0" fontId="51" fillId="35" borderId="127" xfId="44" applyFont="1" applyFill="1" applyBorder="1" applyAlignment="1">
      <alignment horizontal="center" vertical="center" wrapText="1"/>
    </xf>
    <xf numFmtId="0" fontId="52" fillId="35" borderId="128" xfId="44" applyFont="1" applyFill="1" applyBorder="1" applyAlignment="1">
      <alignment horizontal="center" vertical="center" wrapText="1"/>
    </xf>
    <xf numFmtId="0" fontId="52" fillId="35" borderId="70" xfId="44" applyFont="1" applyFill="1" applyBorder="1" applyAlignment="1">
      <alignment horizontal="center" vertical="center" wrapText="1"/>
    </xf>
    <xf numFmtId="0" fontId="52" fillId="35" borderId="19" xfId="44" applyFont="1" applyFill="1" applyBorder="1" applyAlignment="1">
      <alignment horizontal="center" vertical="center" wrapText="1"/>
    </xf>
    <xf numFmtId="0" fontId="53" fillId="35" borderId="129" xfId="44" applyFont="1" applyFill="1" applyBorder="1" applyAlignment="1">
      <alignment horizontal="center" vertical="center" wrapText="1"/>
    </xf>
    <xf numFmtId="0" fontId="53" fillId="35" borderId="80" xfId="44" applyFont="1" applyFill="1" applyBorder="1" applyAlignment="1">
      <alignment horizontal="center" vertical="center" wrapText="1"/>
    </xf>
    <xf numFmtId="0" fontId="53" fillId="35" borderId="84" xfId="44" applyFont="1" applyFill="1" applyBorder="1" applyAlignment="1">
      <alignment horizontal="center" vertical="center" wrapText="1"/>
    </xf>
    <xf numFmtId="0" fontId="67" fillId="35" borderId="130" xfId="44" applyFont="1" applyFill="1" applyBorder="1" applyAlignment="1">
      <alignment horizontal="distributed" vertical="center" wrapText="1" justifyLastLine="1"/>
    </xf>
    <xf numFmtId="0" fontId="67" fillId="35" borderId="131" xfId="44" applyFont="1" applyFill="1" applyBorder="1" applyAlignment="1">
      <alignment horizontal="distributed" vertical="center" wrapText="1" justifyLastLine="1"/>
    </xf>
    <xf numFmtId="0" fontId="67" fillId="35" borderId="132" xfId="44" applyFont="1" applyFill="1" applyBorder="1" applyAlignment="1">
      <alignment horizontal="distributed" vertical="center" wrapText="1" justifyLastLine="1"/>
    </xf>
    <xf numFmtId="0" fontId="10" fillId="0" borderId="149" xfId="44" applyFont="1" applyBorder="1" applyAlignment="1" applyProtection="1">
      <alignment horizontal="center" vertical="center" shrinkToFit="1"/>
      <protection locked="0"/>
    </xf>
    <xf numFmtId="0" fontId="10" fillId="0" borderId="131" xfId="44" applyFont="1" applyBorder="1" applyAlignment="1" applyProtection="1">
      <alignment horizontal="center" vertical="center" shrinkToFit="1"/>
      <protection locked="0"/>
    </xf>
    <xf numFmtId="0" fontId="10" fillId="0" borderId="150" xfId="44" applyFont="1" applyBorder="1" applyAlignment="1" applyProtection="1">
      <alignment horizontal="center" vertical="center" shrinkToFit="1"/>
      <protection locked="0"/>
    </xf>
    <xf numFmtId="0" fontId="55" fillId="0" borderId="151" xfId="44" applyFont="1" applyBorder="1" applyAlignment="1" applyProtection="1">
      <alignment horizontal="center" vertical="center" wrapText="1"/>
      <protection locked="0"/>
    </xf>
    <xf numFmtId="0" fontId="55" fillId="0" borderId="152" xfId="44" applyFont="1" applyBorder="1" applyAlignment="1" applyProtection="1">
      <alignment horizontal="center" vertical="center" wrapText="1"/>
      <protection locked="0"/>
    </xf>
    <xf numFmtId="0" fontId="55" fillId="0" borderId="153" xfId="44" applyFont="1" applyBorder="1" applyAlignment="1" applyProtection="1">
      <alignment horizontal="center" vertical="center" wrapText="1"/>
      <protection locked="0"/>
    </xf>
    <xf numFmtId="0" fontId="63" fillId="0" borderId="13" xfId="42" applyFont="1" applyBorder="1" applyAlignment="1" applyProtection="1">
      <alignment horizontal="center" shrinkToFit="1"/>
      <protection locked="0"/>
    </xf>
    <xf numFmtId="0" fontId="43" fillId="0" borderId="13" xfId="42" applyFont="1" applyBorder="1" applyAlignment="1" applyProtection="1">
      <alignment horizontal="left" shrinkToFit="1"/>
      <protection locked="0"/>
    </xf>
    <xf numFmtId="0" fontId="60" fillId="0" borderId="0" xfId="42" applyFont="1" applyAlignment="1" applyProtection="1">
      <alignment horizontal="center"/>
      <protection locked="0"/>
    </xf>
    <xf numFmtId="0" fontId="60" fillId="0" borderId="0" xfId="42" applyFont="1" applyProtection="1">
      <protection locked="0"/>
    </xf>
    <xf numFmtId="0" fontId="64" fillId="0" borderId="13" xfId="42" applyFont="1" applyBorder="1" applyAlignment="1" applyProtection="1">
      <alignment horizontal="center" shrinkToFit="1"/>
      <protection locked="0"/>
    </xf>
    <xf numFmtId="183" fontId="9" fillId="0" borderId="0" xfId="0" applyNumberFormat="1" applyFont="1" applyAlignment="1">
      <alignment horizontal="center" vertical="center"/>
    </xf>
    <xf numFmtId="183" fontId="9" fillId="0" borderId="11" xfId="0" applyNumberFormat="1" applyFont="1" applyBorder="1" applyAlignment="1">
      <alignment horizontal="center" vertical="center"/>
    </xf>
    <xf numFmtId="183" fontId="9" fillId="0" borderId="13" xfId="0" applyNumberFormat="1" applyFont="1" applyBorder="1" applyAlignment="1">
      <alignment horizontal="center" vertical="center"/>
    </xf>
    <xf numFmtId="183" fontId="9" fillId="0" borderId="14" xfId="0" applyNumberFormat="1" applyFont="1" applyBorder="1" applyAlignment="1">
      <alignment horizontal="center" vertical="center"/>
    </xf>
    <xf numFmtId="0" fontId="15" fillId="0" borderId="15" xfId="0" applyFont="1" applyBorder="1" applyAlignment="1">
      <alignment horizontal="center" vertical="center" shrinkToFit="1"/>
    </xf>
    <xf numFmtId="0" fontId="15" fillId="0" borderId="16" xfId="0" applyFont="1" applyBorder="1" applyAlignment="1">
      <alignment horizontal="center" vertical="center" shrinkToFit="1"/>
    </xf>
    <xf numFmtId="182" fontId="13" fillId="0" borderId="0" xfId="0" applyNumberFormat="1" applyFont="1" applyAlignment="1">
      <alignment horizontal="center" vertical="center" shrinkToFit="1"/>
    </xf>
    <xf numFmtId="182" fontId="13" fillId="0" borderId="13" xfId="0" applyNumberFormat="1" applyFont="1" applyBorder="1" applyAlignment="1">
      <alignment horizontal="center" vertical="center" shrinkToFit="1"/>
    </xf>
    <xf numFmtId="0" fontId="6" fillId="0" borderId="34" xfId="0" applyFont="1" applyBorder="1" applyAlignment="1">
      <alignment horizontal="center" vertical="center" shrinkToFit="1"/>
    </xf>
    <xf numFmtId="0" fontId="10" fillId="0" borderId="17" xfId="0" applyFont="1" applyBorder="1" applyAlignment="1">
      <alignment horizontal="center" vertical="center"/>
    </xf>
    <xf numFmtId="0" fontId="10" fillId="0" borderId="15" xfId="0" applyFont="1" applyBorder="1" applyAlignment="1">
      <alignment horizontal="center" vertical="center"/>
    </xf>
    <xf numFmtId="0" fontId="10" fillId="0" borderId="10" xfId="0" applyFont="1" applyBorder="1" applyAlignment="1">
      <alignment horizontal="center" vertical="center"/>
    </xf>
    <xf numFmtId="0" fontId="10" fillId="0" borderId="0" xfId="0" applyFont="1" applyAlignment="1">
      <alignment horizontal="center" vertical="center"/>
    </xf>
    <xf numFmtId="0" fontId="10" fillId="0" borderId="12" xfId="0" applyFont="1" applyBorder="1" applyAlignment="1">
      <alignment horizontal="center" vertical="center"/>
    </xf>
    <xf numFmtId="0" fontId="10" fillId="0" borderId="13" xfId="0" applyFont="1" applyBorder="1" applyAlignment="1">
      <alignment horizontal="center" vertical="center"/>
    </xf>
    <xf numFmtId="0" fontId="11" fillId="0" borderId="34" xfId="0" applyFont="1" applyBorder="1" applyAlignment="1">
      <alignment horizontal="center" vertical="center"/>
    </xf>
    <xf numFmtId="0" fontId="7" fillId="0" borderId="15" xfId="0" applyFont="1" applyBorder="1" applyAlignment="1">
      <alignment horizontal="center" vertical="center"/>
    </xf>
    <xf numFmtId="0" fontId="7" fillId="0" borderId="0" xfId="0" applyFont="1" applyAlignment="1">
      <alignment horizontal="center" vertical="center"/>
    </xf>
    <xf numFmtId="0" fontId="7" fillId="0" borderId="17" xfId="0" applyFont="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7" fillId="0" borderId="10" xfId="0" applyFont="1" applyBorder="1" applyAlignment="1">
      <alignment horizontal="center" vertical="center"/>
    </xf>
    <xf numFmtId="0" fontId="8" fillId="0" borderId="0" xfId="0" applyFont="1" applyAlignment="1">
      <alignment horizontal="center" vertical="center"/>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8" fillId="0" borderId="14" xfId="0" applyFont="1" applyBorder="1" applyAlignment="1">
      <alignment horizontal="center" vertical="center"/>
    </xf>
    <xf numFmtId="0" fontId="12" fillId="0" borderId="17"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0" xfId="0" applyFont="1" applyBorder="1" applyAlignment="1">
      <alignment horizontal="center" vertical="center"/>
    </xf>
    <xf numFmtId="0" fontId="11" fillId="0" borderId="0" xfId="0" applyFont="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6" fillId="0" borderId="17" xfId="0" applyFont="1" applyBorder="1" applyAlignment="1">
      <alignment horizontal="center" vertical="center" shrinkToFit="1"/>
    </xf>
    <xf numFmtId="0" fontId="6" fillId="0" borderId="15" xfId="0" applyFont="1" applyBorder="1" applyAlignment="1">
      <alignment horizontal="center" vertical="center" shrinkToFit="1"/>
    </xf>
    <xf numFmtId="0" fontId="6" fillId="0" borderId="16" xfId="0" applyFont="1" applyBorder="1" applyAlignment="1">
      <alignment horizontal="center" vertical="center" shrinkToFit="1"/>
    </xf>
    <xf numFmtId="0" fontId="6" fillId="0" borderId="10" xfId="0" applyFont="1" applyBorder="1" applyAlignment="1">
      <alignment horizontal="center" vertical="center" shrinkToFit="1"/>
    </xf>
    <xf numFmtId="0" fontId="6" fillId="0" borderId="0" xfId="0" applyFont="1" applyAlignment="1">
      <alignment horizontal="center" vertical="center" shrinkToFit="1"/>
    </xf>
    <xf numFmtId="0" fontId="6" fillId="0" borderId="11" xfId="0" applyFont="1" applyBorder="1" applyAlignment="1">
      <alignment horizontal="center" vertical="center" shrinkToFit="1"/>
    </xf>
    <xf numFmtId="0" fontId="6" fillId="0" borderId="12" xfId="0" applyFont="1" applyBorder="1" applyAlignment="1">
      <alignment horizontal="center" vertical="center" shrinkToFit="1"/>
    </xf>
    <xf numFmtId="0" fontId="6" fillId="0" borderId="13" xfId="0" applyFont="1" applyBorder="1" applyAlignment="1">
      <alignment horizontal="center" vertical="center" shrinkToFit="1"/>
    </xf>
    <xf numFmtId="0" fontId="6" fillId="0" borderId="14" xfId="0" applyFont="1" applyBorder="1" applyAlignment="1">
      <alignment horizontal="center" vertical="center" shrinkToFit="1"/>
    </xf>
    <xf numFmtId="0" fontId="12" fillId="0" borderId="0" xfId="0" applyFont="1" applyAlignment="1">
      <alignment horizontal="center" vertical="center"/>
    </xf>
    <xf numFmtId="0" fontId="12" fillId="0" borderId="13" xfId="0" applyFont="1" applyBorder="1" applyAlignment="1">
      <alignment horizontal="center" vertical="center"/>
    </xf>
    <xf numFmtId="0" fontId="11" fillId="0" borderId="0" xfId="0" applyFont="1" applyAlignment="1">
      <alignment horizontal="left" vertical="center"/>
    </xf>
    <xf numFmtId="0" fontId="5" fillId="0" borderId="0" xfId="0" applyFont="1" applyAlignment="1">
      <alignment horizontal="left" vertical="center"/>
    </xf>
    <xf numFmtId="0" fontId="9" fillId="0" borderId="0" xfId="0" applyFont="1" applyAlignment="1">
      <alignment horizontal="center" vertical="center"/>
    </xf>
    <xf numFmtId="0" fontId="9" fillId="0" borderId="13" xfId="0" applyFont="1" applyBorder="1" applyAlignment="1">
      <alignment horizontal="center" vertical="center"/>
    </xf>
    <xf numFmtId="0" fontId="9" fillId="0" borderId="0" xfId="0" applyFont="1" applyAlignment="1">
      <alignment horizontal="left" vertical="center"/>
    </xf>
    <xf numFmtId="0" fontId="9" fillId="0" borderId="13" xfId="0" applyFont="1" applyBorder="1" applyAlignment="1">
      <alignment horizontal="left" vertical="center"/>
    </xf>
    <xf numFmtId="0" fontId="11" fillId="0" borderId="10" xfId="0" applyFont="1" applyBorder="1" applyAlignment="1">
      <alignment horizontal="left" vertical="center"/>
    </xf>
    <xf numFmtId="0" fontId="11" fillId="0" borderId="11" xfId="0" applyFont="1" applyBorder="1" applyAlignment="1">
      <alignment horizontal="left" vertical="center"/>
    </xf>
    <xf numFmtId="178" fontId="9" fillId="0" borderId="0" xfId="0" applyNumberFormat="1" applyFont="1" applyAlignment="1">
      <alignment horizontal="center" vertical="center"/>
    </xf>
    <xf numFmtId="178" fontId="9" fillId="0" borderId="13" xfId="0" applyNumberFormat="1" applyFont="1" applyBorder="1" applyAlignment="1">
      <alignment horizontal="center" vertical="center"/>
    </xf>
    <xf numFmtId="0" fontId="10" fillId="0" borderId="16" xfId="0" applyFont="1" applyBorder="1" applyAlignment="1">
      <alignment horizontal="center" vertical="center"/>
    </xf>
    <xf numFmtId="0" fontId="10" fillId="0" borderId="11" xfId="0" applyFont="1" applyBorder="1" applyAlignment="1">
      <alignment horizontal="center" vertical="center"/>
    </xf>
    <xf numFmtId="0" fontId="10" fillId="0" borderId="14"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center" vertical="center"/>
    </xf>
    <xf numFmtId="0" fontId="6" fillId="0" borderId="0" xfId="0" applyFont="1" applyAlignment="1">
      <alignment horizontal="center" vertical="center"/>
    </xf>
    <xf numFmtId="0" fontId="6" fillId="0" borderId="11"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182" fontId="13" fillId="0" borderId="0" xfId="0" applyNumberFormat="1" applyFont="1" applyAlignment="1">
      <alignment horizontal="center" vertical="center"/>
    </xf>
    <xf numFmtId="182" fontId="13" fillId="0" borderId="13" xfId="0" applyNumberFormat="1" applyFont="1" applyBorder="1" applyAlignment="1">
      <alignment horizontal="center" vertical="center"/>
    </xf>
    <xf numFmtId="0" fontId="15" fillId="0" borderId="0" xfId="0" applyFont="1" applyAlignment="1">
      <alignment horizontal="center" vertical="center" shrinkToFit="1"/>
    </xf>
    <xf numFmtId="0" fontId="15" fillId="0" borderId="11" xfId="0" applyFont="1" applyBorder="1" applyAlignment="1">
      <alignment horizontal="center" vertical="center" shrinkToFit="1"/>
    </xf>
    <xf numFmtId="0" fontId="15" fillId="0" borderId="10" xfId="0" applyFont="1" applyBorder="1" applyAlignment="1">
      <alignment horizontal="left" vertical="center"/>
    </xf>
    <xf numFmtId="0" fontId="15" fillId="0" borderId="0" xfId="0" applyFont="1" applyAlignment="1">
      <alignment horizontal="left" vertical="center"/>
    </xf>
    <xf numFmtId="0" fontId="15" fillId="0" borderId="12" xfId="0" applyFont="1" applyBorder="1" applyAlignment="1">
      <alignment horizontal="left" vertical="center"/>
    </xf>
    <xf numFmtId="0" fontId="15" fillId="0" borderId="13" xfId="0" applyFont="1" applyBorder="1" applyAlignment="1">
      <alignment horizontal="left" vertical="center"/>
    </xf>
    <xf numFmtId="179" fontId="15" fillId="0" borderId="0" xfId="0" applyNumberFormat="1" applyFont="1" applyAlignment="1">
      <alignment horizontal="center" vertical="center"/>
    </xf>
    <xf numFmtId="179" fontId="15" fillId="0" borderId="13" xfId="0" applyNumberFormat="1" applyFont="1" applyBorder="1" applyAlignment="1">
      <alignment horizontal="center" vertical="center"/>
    </xf>
    <xf numFmtId="179" fontId="9" fillId="0" borderId="0" xfId="0" applyNumberFormat="1" applyFont="1" applyAlignment="1">
      <alignment horizontal="center" vertical="center"/>
    </xf>
    <xf numFmtId="179" fontId="9" fillId="0" borderId="13" xfId="0" applyNumberFormat="1" applyFont="1" applyBorder="1" applyAlignment="1">
      <alignment horizontal="center" vertical="center"/>
    </xf>
    <xf numFmtId="178" fontId="15" fillId="0" borderId="0" xfId="0" applyNumberFormat="1" applyFont="1" applyAlignment="1">
      <alignment horizontal="left" vertical="center"/>
    </xf>
    <xf numFmtId="178" fontId="15" fillId="0" borderId="13" xfId="0" applyNumberFormat="1" applyFont="1" applyBorder="1" applyAlignment="1">
      <alignment horizontal="left" vertical="center"/>
    </xf>
    <xf numFmtId="0" fontId="9" fillId="0" borderId="10" xfId="0" applyFont="1" applyBorder="1" applyAlignment="1">
      <alignment horizontal="left" vertical="center"/>
    </xf>
    <xf numFmtId="0" fontId="9" fillId="0" borderId="12" xfId="0" applyFont="1" applyBorder="1" applyAlignment="1">
      <alignment horizontal="left" vertical="center"/>
    </xf>
    <xf numFmtId="178" fontId="9" fillId="0" borderId="0" xfId="0" applyNumberFormat="1" applyFont="1" applyAlignment="1">
      <alignment horizontal="left" vertical="center"/>
    </xf>
    <xf numFmtId="178" fontId="9" fillId="0" borderId="13" xfId="0" applyNumberFormat="1" applyFont="1" applyBorder="1" applyAlignment="1">
      <alignment horizontal="left" vertical="center"/>
    </xf>
    <xf numFmtId="0" fontId="7" fillId="0" borderId="15" xfId="0" applyFont="1" applyBorder="1" applyAlignment="1">
      <alignment horizontal="left" vertical="center"/>
    </xf>
    <xf numFmtId="0" fontId="7" fillId="0" borderId="0" xfId="0" applyFont="1" applyAlignment="1">
      <alignment horizontal="left" vertical="center"/>
    </xf>
    <xf numFmtId="0" fontId="83" fillId="0" borderId="0" xfId="28" applyFont="1" applyAlignment="1" applyProtection="1">
      <alignment horizontal="center" vertical="center"/>
    </xf>
    <xf numFmtId="0" fontId="66" fillId="32" borderId="160" xfId="0" applyFont="1" applyFill="1" applyBorder="1" applyAlignment="1">
      <alignment horizontal="center" vertical="top" textRotation="255" shrinkToFit="1"/>
    </xf>
    <xf numFmtId="0" fontId="66" fillId="32" borderId="66" xfId="0" applyFont="1" applyFill="1" applyBorder="1" applyAlignment="1">
      <alignment horizontal="center" vertical="top" textRotation="255" shrinkToFit="1"/>
    </xf>
    <xf numFmtId="0" fontId="37" fillId="28" borderId="61" xfId="0" applyFont="1" applyFill="1" applyBorder="1" applyAlignment="1">
      <alignment horizontal="center" vertical="center" shrinkToFit="1"/>
    </xf>
    <xf numFmtId="0" fontId="37" fillId="28" borderId="62" xfId="0" applyFont="1" applyFill="1" applyBorder="1" applyAlignment="1">
      <alignment horizontal="center" vertical="center" shrinkToFit="1"/>
    </xf>
    <xf numFmtId="0" fontId="39" fillId="28" borderId="61" xfId="0" applyFont="1" applyFill="1" applyBorder="1" applyAlignment="1">
      <alignment horizontal="center" vertical="center" shrinkToFit="1"/>
    </xf>
    <xf numFmtId="0" fontId="39" fillId="28" borderId="62" xfId="0" applyFont="1" applyFill="1" applyBorder="1" applyAlignment="1">
      <alignment horizontal="center" vertical="center" shrinkToFit="1"/>
    </xf>
    <xf numFmtId="0" fontId="66" fillId="32" borderId="161" xfId="0" applyFont="1" applyFill="1" applyBorder="1" applyAlignment="1">
      <alignment horizontal="center" vertical="top" textRotation="255" shrinkToFit="1"/>
    </xf>
    <xf numFmtId="0" fontId="66" fillId="32" borderId="67" xfId="0" applyFont="1" applyFill="1" applyBorder="1" applyAlignment="1">
      <alignment horizontal="center" vertical="top" textRotation="255" shrinkToFit="1"/>
    </xf>
    <xf numFmtId="0" fontId="0" fillId="24" borderId="60" xfId="0" applyFill="1" applyBorder="1" applyAlignment="1">
      <alignment horizontal="center" vertical="center" wrapText="1" shrinkToFit="1"/>
    </xf>
    <xf numFmtId="0" fontId="0" fillId="24" borderId="135" xfId="0" applyFill="1" applyBorder="1" applyAlignment="1">
      <alignment horizontal="center" vertical="center" shrinkToFit="1"/>
    </xf>
    <xf numFmtId="0" fontId="0" fillId="24" borderId="43" xfId="0" applyFill="1" applyBorder="1" applyAlignment="1">
      <alignment horizontal="center" vertical="center" shrinkToFit="1"/>
    </xf>
    <xf numFmtId="0" fontId="46" fillId="28" borderId="13" xfId="0" applyFont="1" applyFill="1" applyBorder="1" applyAlignment="1">
      <alignment vertical="center" shrinkToFit="1"/>
    </xf>
    <xf numFmtId="0" fontId="47" fillId="28" borderId="13" xfId="0" applyFont="1" applyFill="1" applyBorder="1" applyAlignment="1">
      <alignment vertical="center" shrinkToFit="1"/>
    </xf>
    <xf numFmtId="49" fontId="38" fillId="28" borderId="61" xfId="0" applyNumberFormat="1" applyFont="1" applyFill="1" applyBorder="1" applyAlignment="1">
      <alignment horizontal="center" vertical="center" shrinkToFit="1"/>
    </xf>
    <xf numFmtId="49" fontId="38" fillId="28" borderId="62" xfId="0" applyNumberFormat="1" applyFont="1" applyFill="1" applyBorder="1" applyAlignment="1">
      <alignment horizontal="center" vertical="center" shrinkToFit="1"/>
    </xf>
    <xf numFmtId="49" fontId="40" fillId="28" borderId="61" xfId="0" applyNumberFormat="1" applyFont="1" applyFill="1" applyBorder="1" applyAlignment="1">
      <alignment horizontal="center" vertical="center" shrinkToFit="1"/>
    </xf>
    <xf numFmtId="49" fontId="40" fillId="28" borderId="62" xfId="0" applyNumberFormat="1" applyFont="1" applyFill="1" applyBorder="1" applyAlignment="1">
      <alignment horizontal="center" vertical="center" shrinkToFit="1"/>
    </xf>
    <xf numFmtId="0" fontId="11" fillId="0" borderId="34"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7" xfId="0" applyFont="1" applyBorder="1" applyAlignment="1">
      <alignment horizontal="left" vertical="center"/>
    </xf>
    <xf numFmtId="0" fontId="11" fillId="0" borderId="15" xfId="0" applyFont="1" applyBorder="1" applyAlignment="1">
      <alignment horizontal="left" vertical="center"/>
    </xf>
    <xf numFmtId="0" fontId="11" fillId="0" borderId="16" xfId="0" applyFont="1" applyBorder="1" applyAlignment="1">
      <alignment horizontal="left" vertical="center"/>
    </xf>
    <xf numFmtId="0" fontId="16" fillId="0" borderId="34" xfId="0" applyFont="1" applyBorder="1" applyAlignment="1">
      <alignment horizontal="center" vertical="center" shrinkToFit="1"/>
    </xf>
    <xf numFmtId="0" fontId="16" fillId="0" borderId="17" xfId="0" applyFont="1" applyBorder="1" applyAlignment="1">
      <alignment horizontal="center" vertical="center" shrinkToFit="1"/>
    </xf>
    <xf numFmtId="0" fontId="16" fillId="0" borderId="15" xfId="0" applyFont="1" applyBorder="1" applyAlignment="1">
      <alignment horizontal="center" vertical="center" shrinkToFit="1"/>
    </xf>
    <xf numFmtId="0" fontId="16" fillId="0" borderId="16" xfId="0" applyFont="1" applyBorder="1" applyAlignment="1">
      <alignment horizontal="center" vertical="center" shrinkToFit="1"/>
    </xf>
    <xf numFmtId="0" fontId="16" fillId="0" borderId="10" xfId="0" applyFont="1" applyBorder="1" applyAlignment="1">
      <alignment horizontal="center" vertical="center" shrinkToFit="1"/>
    </xf>
    <xf numFmtId="0" fontId="16" fillId="0" borderId="0" xfId="0" applyFont="1" applyAlignment="1">
      <alignment horizontal="center" vertical="center" shrinkToFit="1"/>
    </xf>
    <xf numFmtId="0" fontId="16" fillId="0" borderId="11" xfId="0" applyFont="1" applyBorder="1" applyAlignment="1">
      <alignment horizontal="center" vertical="center" shrinkToFit="1"/>
    </xf>
    <xf numFmtId="0" fontId="16" fillId="0" borderId="12" xfId="0" applyFont="1" applyBorder="1" applyAlignment="1">
      <alignment horizontal="center" vertical="center" shrinkToFit="1"/>
    </xf>
    <xf numFmtId="0" fontId="16" fillId="0" borderId="13" xfId="0" applyFont="1" applyBorder="1" applyAlignment="1">
      <alignment horizontal="center" vertical="center" shrinkToFit="1"/>
    </xf>
    <xf numFmtId="0" fontId="16" fillId="0" borderId="14" xfId="0" applyFont="1" applyBorder="1" applyAlignment="1">
      <alignment horizontal="center" vertical="center" shrinkToFit="1"/>
    </xf>
    <xf numFmtId="0" fontId="12" fillId="0" borderId="34" xfId="0" applyFont="1" applyBorder="1" applyAlignment="1">
      <alignment horizontal="center" vertical="center"/>
    </xf>
    <xf numFmtId="0" fontId="11" fillId="0" borderId="17" xfId="0" applyFont="1" applyBorder="1" applyAlignment="1">
      <alignment horizontal="center" vertical="center"/>
    </xf>
    <xf numFmtId="179" fontId="9" fillId="0" borderId="0" xfId="0" applyNumberFormat="1" applyFont="1" applyAlignment="1">
      <alignment horizontal="left" vertical="center"/>
    </xf>
    <xf numFmtId="179" fontId="9" fillId="0" borderId="13" xfId="0" applyNumberFormat="1" applyFont="1" applyBorder="1" applyAlignment="1">
      <alignment horizontal="left" vertical="center"/>
    </xf>
    <xf numFmtId="0" fontId="17" fillId="0" borderId="0" xfId="0" applyFont="1" applyAlignment="1">
      <alignment horizontal="center" vertical="center"/>
    </xf>
    <xf numFmtId="0" fontId="17" fillId="0" borderId="13" xfId="0" applyFont="1" applyBorder="1" applyAlignment="1">
      <alignment horizontal="center" vertical="center"/>
    </xf>
    <xf numFmtId="0" fontId="12" fillId="0" borderId="10" xfId="0" applyFont="1" applyBorder="1" applyAlignment="1">
      <alignment horizontal="center" vertical="center"/>
    </xf>
    <xf numFmtId="0" fontId="17" fillId="0" borderId="17" xfId="0" applyFont="1" applyBorder="1" applyAlignment="1">
      <alignment horizontal="center" vertical="center"/>
    </xf>
    <xf numFmtId="0" fontId="17" fillId="0" borderId="15" xfId="0" applyFont="1" applyBorder="1" applyAlignment="1">
      <alignment horizontal="center" vertical="center"/>
    </xf>
    <xf numFmtId="0" fontId="17" fillId="0" borderId="16" xfId="0" applyFont="1" applyBorder="1" applyAlignment="1">
      <alignment horizontal="center" vertical="center"/>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17" fillId="0" borderId="12" xfId="0" applyFont="1" applyBorder="1" applyAlignment="1">
      <alignment horizontal="center" vertical="center"/>
    </xf>
    <xf numFmtId="0" fontId="17" fillId="0" borderId="14" xfId="0" applyFont="1" applyBorder="1" applyAlignment="1">
      <alignment horizontal="center" vertical="center"/>
    </xf>
    <xf numFmtId="0" fontId="16" fillId="0" borderId="15" xfId="0" applyFont="1" applyBorder="1" applyAlignment="1">
      <alignment horizontal="center" vertical="center"/>
    </xf>
    <xf numFmtId="0" fontId="16" fillId="0" borderId="16" xfId="0" applyFont="1" applyBorder="1" applyAlignment="1">
      <alignment horizontal="center" vertical="center"/>
    </xf>
    <xf numFmtId="0" fontId="16" fillId="0" borderId="0" xfId="0" applyFont="1" applyAlignment="1">
      <alignment horizontal="center" vertical="center"/>
    </xf>
    <xf numFmtId="0" fontId="16" fillId="0" borderId="11" xfId="0" applyFont="1" applyBorder="1" applyAlignment="1">
      <alignment horizontal="center" vertical="center"/>
    </xf>
    <xf numFmtId="0" fontId="16" fillId="0" borderId="13" xfId="0" applyFont="1" applyBorder="1" applyAlignment="1">
      <alignment horizontal="center" vertical="center"/>
    </xf>
    <xf numFmtId="0" fontId="16" fillId="0" borderId="14" xfId="0" applyFont="1" applyBorder="1" applyAlignment="1">
      <alignment horizontal="center" vertical="center"/>
    </xf>
    <xf numFmtId="0" fontId="15" fillId="0" borderId="10" xfId="0" applyFont="1" applyBorder="1" applyAlignment="1">
      <alignment horizontal="left" vertical="center" shrinkToFit="1"/>
    </xf>
    <xf numFmtId="0" fontId="15" fillId="0" borderId="0" xfId="0" applyFont="1" applyAlignment="1">
      <alignment horizontal="left" vertical="center" shrinkToFit="1"/>
    </xf>
    <xf numFmtId="0" fontId="15" fillId="0" borderId="12" xfId="0" applyFont="1" applyBorder="1" applyAlignment="1">
      <alignment horizontal="left" vertical="center" shrinkToFit="1"/>
    </xf>
    <xf numFmtId="0" fontId="15" fillId="0" borderId="13" xfId="0" applyFont="1" applyBorder="1" applyAlignment="1">
      <alignment horizontal="left" vertical="center" shrinkToFit="1"/>
    </xf>
    <xf numFmtId="0" fontId="9" fillId="0" borderId="0" xfId="0" applyFont="1" applyAlignment="1">
      <alignment horizontal="center" vertical="center" shrinkToFit="1"/>
    </xf>
    <xf numFmtId="0" fontId="9" fillId="0" borderId="13" xfId="0" applyFont="1" applyBorder="1" applyAlignment="1">
      <alignment horizontal="center" vertical="center" shrinkToFit="1"/>
    </xf>
    <xf numFmtId="179" fontId="9" fillId="0" borderId="0" xfId="0" applyNumberFormat="1" applyFont="1" applyAlignment="1">
      <alignment horizontal="left" vertical="center" shrinkToFit="1"/>
    </xf>
    <xf numFmtId="179" fontId="9" fillId="0" borderId="13" xfId="0" applyNumberFormat="1" applyFont="1" applyBorder="1" applyAlignment="1">
      <alignment horizontal="left" vertical="center" shrinkToFit="1"/>
    </xf>
    <xf numFmtId="178" fontId="9" fillId="0" borderId="0" xfId="0" applyNumberFormat="1" applyFont="1" applyAlignment="1">
      <alignment horizontal="left" vertical="center" shrinkToFit="1"/>
    </xf>
    <xf numFmtId="178" fontId="9" fillId="0" borderId="13" xfId="0" applyNumberFormat="1" applyFont="1" applyBorder="1" applyAlignment="1">
      <alignment horizontal="left" vertical="center" shrinkToFit="1"/>
    </xf>
    <xf numFmtId="0" fontId="82" fillId="0" borderId="17" xfId="0" applyFont="1" applyBorder="1" applyAlignment="1">
      <alignment horizontal="center" vertical="center" shrinkToFit="1"/>
    </xf>
    <xf numFmtId="0" fontId="82" fillId="0" borderId="15" xfId="0" applyFont="1" applyBorder="1" applyAlignment="1">
      <alignment horizontal="center" vertical="center" shrinkToFit="1"/>
    </xf>
    <xf numFmtId="0" fontId="82" fillId="0" borderId="16" xfId="0" applyFont="1" applyBorder="1" applyAlignment="1">
      <alignment horizontal="center" vertical="center" shrinkToFit="1"/>
    </xf>
    <xf numFmtId="0" fontId="82" fillId="0" borderId="10" xfId="0" applyFont="1" applyBorder="1" applyAlignment="1">
      <alignment horizontal="center" vertical="center" shrinkToFit="1"/>
    </xf>
    <xf numFmtId="0" fontId="82" fillId="0" borderId="0" xfId="0" applyFont="1" applyAlignment="1">
      <alignment horizontal="center" vertical="center" shrinkToFit="1"/>
    </xf>
    <xf numFmtId="0" fontId="82" fillId="0" borderId="11" xfId="0" applyFont="1" applyBorder="1" applyAlignment="1">
      <alignment horizontal="center" vertical="center" shrinkToFit="1"/>
    </xf>
    <xf numFmtId="0" fontId="82" fillId="0" borderId="12" xfId="0" applyFont="1" applyBorder="1" applyAlignment="1">
      <alignment horizontal="center" vertical="center" shrinkToFit="1"/>
    </xf>
    <xf numFmtId="0" fontId="82" fillId="0" borderId="13" xfId="0" applyFont="1" applyBorder="1" applyAlignment="1">
      <alignment horizontal="center" vertical="center" shrinkToFit="1"/>
    </xf>
    <xf numFmtId="0" fontId="82" fillId="0" borderId="14" xfId="0" applyFont="1" applyBorder="1" applyAlignment="1">
      <alignment horizontal="center" vertical="center" shrinkToFit="1"/>
    </xf>
    <xf numFmtId="0" fontId="11" fillId="0" borderId="34" xfId="0" applyFont="1" applyBorder="1" applyAlignment="1">
      <alignment horizontal="center" vertical="center" shrinkToFit="1"/>
    </xf>
    <xf numFmtId="0" fontId="82" fillId="0" borderId="34" xfId="0" applyFont="1" applyBorder="1" applyAlignment="1">
      <alignment horizontal="center" vertical="center" shrinkToFit="1"/>
    </xf>
    <xf numFmtId="0" fontId="12" fillId="0" borderId="34" xfId="0" applyFont="1" applyBorder="1" applyAlignment="1">
      <alignment horizontal="center" vertical="center" shrinkToFit="1"/>
    </xf>
    <xf numFmtId="0" fontId="41" fillId="26" borderId="0" xfId="0" applyFont="1" applyFill="1" applyAlignment="1">
      <alignment horizontal="left" vertical="center" textRotation="255"/>
    </xf>
    <xf numFmtId="0" fontId="15" fillId="0" borderId="0" xfId="0" applyFont="1" applyAlignment="1">
      <alignment horizontal="center" vertical="center"/>
    </xf>
    <xf numFmtId="0" fontId="15" fillId="0" borderId="13" xfId="0" applyFont="1" applyBorder="1" applyAlignment="1">
      <alignment horizontal="center" vertical="center"/>
    </xf>
    <xf numFmtId="0" fontId="41" fillId="26" borderId="0" xfId="0" applyFont="1" applyFill="1" applyAlignment="1">
      <alignment vertical="top" textRotation="255" wrapText="1"/>
    </xf>
    <xf numFmtId="0" fontId="41" fillId="27" borderId="0" xfId="0" applyFont="1" applyFill="1" applyAlignment="1">
      <alignment horizontal="left" vertical="center" textRotation="255"/>
    </xf>
    <xf numFmtId="0" fontId="41" fillId="27" borderId="0" xfId="0" applyFont="1" applyFill="1" applyAlignment="1">
      <alignment vertical="top" textRotation="255" wrapText="1"/>
    </xf>
    <xf numFmtId="180" fontId="13" fillId="0" borderId="0" xfId="0" applyNumberFormat="1" applyFont="1" applyAlignment="1" applyProtection="1">
      <alignment horizontal="right" vertical="center"/>
      <protection locked="0"/>
    </xf>
    <xf numFmtId="180" fontId="13" fillId="0" borderId="13" xfId="0" applyNumberFormat="1" applyFont="1" applyBorder="1" applyAlignment="1" applyProtection="1">
      <alignment horizontal="right" vertical="center"/>
      <protection locked="0"/>
    </xf>
    <xf numFmtId="0" fontId="13" fillId="0" borderId="0" xfId="0" applyFont="1" applyAlignment="1">
      <alignment horizontal="center" vertical="center"/>
    </xf>
    <xf numFmtId="0" fontId="13" fillId="0" borderId="13" xfId="0" applyFont="1" applyBorder="1" applyAlignment="1">
      <alignment horizontal="center" vertical="center"/>
    </xf>
    <xf numFmtId="0" fontId="13" fillId="0" borderId="0" xfId="0" applyFont="1" applyAlignment="1" applyProtection="1">
      <alignment horizontal="center" vertical="center"/>
      <protection locked="0"/>
    </xf>
    <xf numFmtId="0" fontId="13" fillId="0" borderId="13" xfId="0" applyFont="1" applyBorder="1" applyAlignment="1" applyProtection="1">
      <alignment horizontal="center" vertical="center"/>
      <protection locked="0"/>
    </xf>
    <xf numFmtId="0" fontId="7" fillId="0" borderId="17" xfId="0" applyFont="1" applyBorder="1" applyAlignment="1" applyProtection="1">
      <alignment horizontal="right" vertical="center"/>
      <protection locked="0"/>
    </xf>
    <xf numFmtId="0" fontId="7" fillId="0" borderId="15" xfId="0" applyFont="1" applyBorder="1" applyAlignment="1" applyProtection="1">
      <alignment horizontal="right" vertical="center"/>
      <protection locked="0"/>
    </xf>
    <xf numFmtId="0" fontId="7" fillId="0" borderId="10" xfId="0" applyFont="1" applyBorder="1" applyAlignment="1" applyProtection="1">
      <alignment horizontal="right" vertical="center"/>
      <protection locked="0"/>
    </xf>
    <xf numFmtId="0" fontId="7" fillId="0" borderId="0" xfId="0" applyFont="1" applyAlignment="1" applyProtection="1">
      <alignment horizontal="right" vertical="center"/>
      <protection locked="0"/>
    </xf>
    <xf numFmtId="0" fontId="7" fillId="0" borderId="12" xfId="0" applyFont="1" applyBorder="1" applyAlignment="1" applyProtection="1">
      <alignment horizontal="right" vertical="center"/>
      <protection locked="0"/>
    </xf>
    <xf numFmtId="0" fontId="7" fillId="0" borderId="13" xfId="0" applyFont="1" applyBorder="1" applyAlignment="1" applyProtection="1">
      <alignment horizontal="right" vertical="center"/>
      <protection locked="0"/>
    </xf>
    <xf numFmtId="0" fontId="7" fillId="0" borderId="15" xfId="0" applyFont="1" applyBorder="1" applyAlignment="1" applyProtection="1">
      <alignment horizontal="left" vertical="center"/>
      <protection locked="0"/>
    </xf>
    <xf numFmtId="0" fontId="7" fillId="0" borderId="16" xfId="0" applyFont="1" applyBorder="1" applyAlignment="1" applyProtection="1">
      <alignment horizontal="left" vertical="center"/>
      <protection locked="0"/>
    </xf>
    <xf numFmtId="0" fontId="7" fillId="0" borderId="0" xfId="0" applyFont="1" applyAlignment="1" applyProtection="1">
      <alignment horizontal="left" vertical="center"/>
      <protection locked="0"/>
    </xf>
    <xf numFmtId="0" fontId="7" fillId="0" borderId="11" xfId="0" applyFont="1" applyBorder="1" applyAlignment="1" applyProtection="1">
      <alignment horizontal="left" vertical="center"/>
      <protection locked="0"/>
    </xf>
    <xf numFmtId="0" fontId="7" fillId="0" borderId="13" xfId="0" applyFont="1" applyBorder="1" applyAlignment="1" applyProtection="1">
      <alignment horizontal="left" vertical="center"/>
      <protection locked="0"/>
    </xf>
    <xf numFmtId="0" fontId="7" fillId="0" borderId="14" xfId="0" applyFont="1" applyBorder="1" applyAlignment="1" applyProtection="1">
      <alignment horizontal="left" vertical="center"/>
      <protection locked="0"/>
    </xf>
  </cellXfs>
  <cellStyles count="4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4" xr:uid="{00000000-0005-0000-0000-00002A000000}"/>
    <cellStyle name="標準_辞退届" xfId="42" xr:uid="{00000000-0005-0000-0000-00002B000000}"/>
    <cellStyle name="良い" xfId="43" builtinId="26" customBuiltin="1"/>
  </cellStyles>
  <dxfs count="0"/>
  <tableStyles count="0" defaultTableStyle="TableStyleMedium9" defaultPivotStyle="PivotStyleLight16"/>
  <colors>
    <mruColors>
      <color rgb="FFFF99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drawings/_rels/drawing10.xml.rels><?xml version="1.0" encoding="UTF-8" standalone="yes"?>
<Relationships xmlns="http://schemas.openxmlformats.org/package/2006/relationships"><Relationship Id="rId1" Type="http://schemas.openxmlformats.org/officeDocument/2006/relationships/hyperlink" Target="#&#20837;&#21147;&#12471;&#12540;&#12488;!A1"/></Relationships>
</file>

<file path=xl/drawings/_rels/drawing12.xml.rels><?xml version="1.0" encoding="UTF-8" standalone="yes"?>
<Relationships xmlns="http://schemas.openxmlformats.org/package/2006/relationships"><Relationship Id="rId1" Type="http://schemas.openxmlformats.org/officeDocument/2006/relationships/hyperlink" Target="#&#20837;&#21147;&#12471;&#12540;&#12488;!A1"/></Relationships>
</file>

<file path=xl/drawings/_rels/drawing13.xml.rels><?xml version="1.0" encoding="UTF-8" standalone="yes"?>
<Relationships xmlns="http://schemas.openxmlformats.org/package/2006/relationships"><Relationship Id="rId1" Type="http://schemas.openxmlformats.org/officeDocument/2006/relationships/hyperlink" Target="#&#20837;&#21147;&#12471;&#12540;&#12488;!A1"/></Relationships>
</file>

<file path=xl/drawings/_rels/drawing14.xml.rels><?xml version="1.0" encoding="UTF-8" standalone="yes"?>
<Relationships xmlns="http://schemas.openxmlformats.org/package/2006/relationships"><Relationship Id="rId1" Type="http://schemas.openxmlformats.org/officeDocument/2006/relationships/hyperlink" Target="#&#20837;&#21147;&#12471;&#12540;&#12488;!A1"/></Relationships>
</file>

<file path=xl/drawings/_rels/drawing15.xml.rels><?xml version="1.0" encoding="UTF-8" standalone="yes"?>
<Relationships xmlns="http://schemas.openxmlformats.org/package/2006/relationships"><Relationship Id="rId1" Type="http://schemas.openxmlformats.org/officeDocument/2006/relationships/hyperlink" Target="#&#20837;&#21147;&#12471;&#12540;&#12488;!A1"/></Relationships>
</file>

<file path=xl/drawings/_rels/drawing16.xml.rels><?xml version="1.0" encoding="UTF-8" standalone="yes"?>
<Relationships xmlns="http://schemas.openxmlformats.org/package/2006/relationships"><Relationship Id="rId1" Type="http://schemas.openxmlformats.org/officeDocument/2006/relationships/hyperlink" Target="#&#20837;&#21147;&#12471;&#12540;&#12488;!A1"/></Relationships>
</file>

<file path=xl/drawings/_rels/drawing17.xml.rels><?xml version="1.0" encoding="UTF-8" standalone="yes"?>
<Relationships xmlns="http://schemas.openxmlformats.org/package/2006/relationships"><Relationship Id="rId1" Type="http://schemas.openxmlformats.org/officeDocument/2006/relationships/hyperlink" Target="#&#20837;&#21147;&#12471;&#12540;&#12488;!A1"/></Relationships>
</file>

<file path=xl/drawings/_rels/drawing18.xml.rels><?xml version="1.0" encoding="UTF-8" standalone="yes"?>
<Relationships xmlns="http://schemas.openxmlformats.org/package/2006/relationships"><Relationship Id="rId1" Type="http://schemas.openxmlformats.org/officeDocument/2006/relationships/hyperlink" Target="#&#20837;&#21147;&#12471;&#12540;&#12488;!A1"/></Relationships>
</file>

<file path=xl/drawings/_rels/drawing19.xml.rels><?xml version="1.0" encoding="UTF-8" standalone="yes"?>
<Relationships xmlns="http://schemas.openxmlformats.org/package/2006/relationships"><Relationship Id="rId1" Type="http://schemas.openxmlformats.org/officeDocument/2006/relationships/hyperlink" Target="#&#20837;&#21147;&#12471;&#12540;&#12488;!A1"/></Relationships>
</file>

<file path=xl/drawings/_rels/drawing20.xml.rels><?xml version="1.0" encoding="UTF-8" standalone="yes"?>
<Relationships xmlns="http://schemas.openxmlformats.org/package/2006/relationships"><Relationship Id="rId1" Type="http://schemas.openxmlformats.org/officeDocument/2006/relationships/hyperlink" Target="#&#20837;&#21147;&#12471;&#12540;&#12488;!A1"/></Relationships>
</file>

<file path=xl/drawings/_rels/drawing21.xml.rels><?xml version="1.0" encoding="UTF-8" standalone="yes"?>
<Relationships xmlns="http://schemas.openxmlformats.org/package/2006/relationships"><Relationship Id="rId1" Type="http://schemas.openxmlformats.org/officeDocument/2006/relationships/hyperlink" Target="#&#20837;&#21147;&#12471;&#12540;&#12488;!A1"/></Relationships>
</file>

<file path=xl/drawings/_rels/drawing22.xml.rels><?xml version="1.0" encoding="UTF-8" standalone="yes"?>
<Relationships xmlns="http://schemas.openxmlformats.org/package/2006/relationships"><Relationship Id="rId1" Type="http://schemas.openxmlformats.org/officeDocument/2006/relationships/hyperlink" Target="#&#20837;&#21147;&#12471;&#12540;&#12488;!A1"/></Relationships>
</file>

<file path=xl/drawings/_rels/drawing23.xml.rels><?xml version="1.0" encoding="UTF-8" standalone="yes"?>
<Relationships xmlns="http://schemas.openxmlformats.org/package/2006/relationships"><Relationship Id="rId1" Type="http://schemas.openxmlformats.org/officeDocument/2006/relationships/hyperlink" Target="#&#20837;&#21147;&#12471;&#12540;&#12488;!A1"/></Relationships>
</file>

<file path=xl/drawings/_rels/drawing3.xml.rels><?xml version="1.0" encoding="UTF-8" standalone="yes"?>
<Relationships xmlns="http://schemas.openxmlformats.org/package/2006/relationships"><Relationship Id="rId1" Type="http://schemas.openxmlformats.org/officeDocument/2006/relationships/hyperlink" Target="#&#20837;&#21147;&#12471;&#12540;&#12488;!A1"/></Relationships>
</file>

<file path=xl/drawings/_rels/drawing4.xml.rels><?xml version="1.0" encoding="UTF-8" standalone="yes"?>
<Relationships xmlns="http://schemas.openxmlformats.org/package/2006/relationships"><Relationship Id="rId1" Type="http://schemas.openxmlformats.org/officeDocument/2006/relationships/hyperlink" Target="#&#20837;&#21147;&#12471;&#12540;&#12488;!A1"/></Relationships>
</file>

<file path=xl/drawings/_rels/drawing5.xml.rels><?xml version="1.0" encoding="UTF-8" standalone="yes"?>
<Relationships xmlns="http://schemas.openxmlformats.org/package/2006/relationships"><Relationship Id="rId1" Type="http://schemas.openxmlformats.org/officeDocument/2006/relationships/hyperlink" Target="#&#20837;&#21147;&#12471;&#12540;&#12488;!A1"/></Relationships>
</file>

<file path=xl/drawings/_rels/drawing6.xml.rels><?xml version="1.0" encoding="UTF-8" standalone="yes"?>
<Relationships xmlns="http://schemas.openxmlformats.org/package/2006/relationships"><Relationship Id="rId1" Type="http://schemas.openxmlformats.org/officeDocument/2006/relationships/hyperlink" Target="#&#20837;&#21147;&#12471;&#12540;&#12488;!A1"/></Relationships>
</file>

<file path=xl/drawings/_rels/drawing7.xml.rels><?xml version="1.0" encoding="UTF-8" standalone="yes"?>
<Relationships xmlns="http://schemas.openxmlformats.org/package/2006/relationships"><Relationship Id="rId1" Type="http://schemas.openxmlformats.org/officeDocument/2006/relationships/hyperlink" Target="#&#20837;&#21147;&#12471;&#12540;&#12488;!A1"/></Relationships>
</file>

<file path=xl/drawings/_rels/drawing8.xml.rels><?xml version="1.0" encoding="UTF-8" standalone="yes"?>
<Relationships xmlns="http://schemas.openxmlformats.org/package/2006/relationships"><Relationship Id="rId1" Type="http://schemas.openxmlformats.org/officeDocument/2006/relationships/hyperlink" Target="#&#20837;&#21147;&#12471;&#12540;&#12488;!A1"/></Relationships>
</file>

<file path=xl/drawings/_rels/drawing9.xml.rels><?xml version="1.0" encoding="UTF-8" standalone="yes"?>
<Relationships xmlns="http://schemas.openxmlformats.org/package/2006/relationships"><Relationship Id="rId1" Type="http://schemas.openxmlformats.org/officeDocument/2006/relationships/hyperlink" Target="#&#20837;&#21147;&#12471;&#12540;&#12488;!A1"/></Relationships>
</file>

<file path=xl/drawings/drawing1.xml><?xml version="1.0" encoding="utf-8"?>
<xdr:wsDr xmlns:xdr="http://schemas.openxmlformats.org/drawingml/2006/spreadsheetDrawing" xmlns:a="http://schemas.openxmlformats.org/drawingml/2006/main">
  <xdr:twoCellAnchor>
    <xdr:from>
      <xdr:col>10</xdr:col>
      <xdr:colOff>457200</xdr:colOff>
      <xdr:row>27</xdr:row>
      <xdr:rowOff>209550</xdr:rowOff>
    </xdr:from>
    <xdr:to>
      <xdr:col>13</xdr:col>
      <xdr:colOff>523875</xdr:colOff>
      <xdr:row>27</xdr:row>
      <xdr:rowOff>209550</xdr:rowOff>
    </xdr:to>
    <xdr:sp macro="" textlink="">
      <xdr:nvSpPr>
        <xdr:cNvPr id="2" name="Line 2">
          <a:extLst>
            <a:ext uri="{FF2B5EF4-FFF2-40B4-BE49-F238E27FC236}">
              <a16:creationId xmlns:a16="http://schemas.microsoft.com/office/drawing/2014/main" id="{458AE178-5D49-4876-8E42-4AD0A27456ED}"/>
            </a:ext>
          </a:extLst>
        </xdr:cNvPr>
        <xdr:cNvSpPr>
          <a:spLocks noChangeShapeType="1"/>
        </xdr:cNvSpPr>
      </xdr:nvSpPr>
      <xdr:spPr bwMode="auto">
        <a:xfrm>
          <a:off x="7315200" y="4800600"/>
          <a:ext cx="2124075" cy="0"/>
        </a:xfrm>
        <a:prstGeom prst="line">
          <a:avLst/>
        </a:prstGeom>
        <a:noFill/>
        <a:ln w="38100">
          <a:solidFill>
            <a:srgbClr val="FF0000"/>
          </a:solidFill>
          <a:round/>
          <a:headEnd/>
          <a:tailEnd/>
        </a:ln>
      </xdr:spPr>
    </xdr:sp>
    <xdr:clientData/>
  </xdr:twoCellAnchor>
  <xdr:twoCellAnchor>
    <xdr:from>
      <xdr:col>13</xdr:col>
      <xdr:colOff>523875</xdr:colOff>
      <xdr:row>3</xdr:row>
      <xdr:rowOff>285750</xdr:rowOff>
    </xdr:from>
    <xdr:to>
      <xdr:col>13</xdr:col>
      <xdr:colOff>533400</xdr:colOff>
      <xdr:row>27</xdr:row>
      <xdr:rowOff>190500</xdr:rowOff>
    </xdr:to>
    <xdr:sp macro="" textlink="">
      <xdr:nvSpPr>
        <xdr:cNvPr id="3" name="Line 3">
          <a:extLst>
            <a:ext uri="{FF2B5EF4-FFF2-40B4-BE49-F238E27FC236}">
              <a16:creationId xmlns:a16="http://schemas.microsoft.com/office/drawing/2014/main" id="{AEC56DE5-7DBC-44FA-9E1E-4D1524E3953D}"/>
            </a:ext>
          </a:extLst>
        </xdr:cNvPr>
        <xdr:cNvSpPr>
          <a:spLocks noChangeShapeType="1"/>
        </xdr:cNvSpPr>
      </xdr:nvSpPr>
      <xdr:spPr bwMode="auto">
        <a:xfrm flipH="1" flipV="1">
          <a:off x="9439275" y="685800"/>
          <a:ext cx="9525" cy="4114800"/>
        </a:xfrm>
        <a:prstGeom prst="line">
          <a:avLst/>
        </a:prstGeom>
        <a:noFill/>
        <a:ln w="38100">
          <a:solidFill>
            <a:srgbClr val="FF0000"/>
          </a:solidFill>
          <a:round/>
          <a:headEnd/>
          <a:tailEnd/>
        </a:ln>
      </xdr:spPr>
    </xdr:sp>
    <xdr:clientData/>
  </xdr:twoCellAnchor>
  <xdr:twoCellAnchor>
    <xdr:from>
      <xdr:col>13</xdr:col>
      <xdr:colOff>171450</xdr:colOff>
      <xdr:row>3</xdr:row>
      <xdr:rowOff>304800</xdr:rowOff>
    </xdr:from>
    <xdr:to>
      <xdr:col>13</xdr:col>
      <xdr:colOff>523875</xdr:colOff>
      <xdr:row>3</xdr:row>
      <xdr:rowOff>304800</xdr:rowOff>
    </xdr:to>
    <xdr:sp macro="" textlink="">
      <xdr:nvSpPr>
        <xdr:cNvPr id="4" name="Line 4">
          <a:extLst>
            <a:ext uri="{FF2B5EF4-FFF2-40B4-BE49-F238E27FC236}">
              <a16:creationId xmlns:a16="http://schemas.microsoft.com/office/drawing/2014/main" id="{7B08E62B-D340-402B-B737-EC5A5899A5FB}"/>
            </a:ext>
          </a:extLst>
        </xdr:cNvPr>
        <xdr:cNvSpPr>
          <a:spLocks noChangeShapeType="1"/>
        </xdr:cNvSpPr>
      </xdr:nvSpPr>
      <xdr:spPr bwMode="auto">
        <a:xfrm flipH="1">
          <a:off x="9086850" y="685800"/>
          <a:ext cx="352425" cy="0"/>
        </a:xfrm>
        <a:prstGeom prst="line">
          <a:avLst/>
        </a:prstGeom>
        <a:noFill/>
        <a:ln w="38100">
          <a:solidFill>
            <a:srgbClr val="FF0000"/>
          </a:solidFill>
          <a:round/>
          <a:headEnd/>
          <a:tailEnd type="triangle" w="med" len="me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67</xdr:col>
      <xdr:colOff>85725</xdr:colOff>
      <xdr:row>0</xdr:row>
      <xdr:rowOff>0</xdr:rowOff>
    </xdr:from>
    <xdr:to>
      <xdr:col>70</xdr:col>
      <xdr:colOff>57150</xdr:colOff>
      <xdr:row>0</xdr:row>
      <xdr:rowOff>0</xdr:rowOff>
    </xdr:to>
    <xdr:sp macro="" textlink="">
      <xdr:nvSpPr>
        <xdr:cNvPr id="11265" name="AutoShape 1">
          <a:extLst>
            <a:ext uri="{FF2B5EF4-FFF2-40B4-BE49-F238E27FC236}">
              <a16:creationId xmlns:a16="http://schemas.microsoft.com/office/drawing/2014/main" id="{00000000-0008-0000-0A00-0000012C0000}"/>
            </a:ext>
          </a:extLst>
        </xdr:cNvPr>
        <xdr:cNvSpPr>
          <a:spLocks noChangeArrowheads="1"/>
        </xdr:cNvSpPr>
      </xdr:nvSpPr>
      <xdr:spPr bwMode="auto">
        <a:xfrm>
          <a:off x="7058025" y="0"/>
          <a:ext cx="257175" cy="0"/>
        </a:xfrm>
        <a:prstGeom prst="roundRect">
          <a:avLst>
            <a:gd name="adj" fmla="val 16667"/>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67</xdr:col>
      <xdr:colOff>85725</xdr:colOff>
      <xdr:row>0</xdr:row>
      <xdr:rowOff>0</xdr:rowOff>
    </xdr:from>
    <xdr:to>
      <xdr:col>70</xdr:col>
      <xdr:colOff>47625</xdr:colOff>
      <xdr:row>0</xdr:row>
      <xdr:rowOff>0</xdr:rowOff>
    </xdr:to>
    <xdr:sp macro="" textlink="">
      <xdr:nvSpPr>
        <xdr:cNvPr id="11266" name="Oval 2">
          <a:extLst>
            <a:ext uri="{FF2B5EF4-FFF2-40B4-BE49-F238E27FC236}">
              <a16:creationId xmlns:a16="http://schemas.microsoft.com/office/drawing/2014/main" id="{00000000-0008-0000-0A00-0000022C0000}"/>
            </a:ext>
          </a:extLst>
        </xdr:cNvPr>
        <xdr:cNvSpPr>
          <a:spLocks noChangeArrowheads="1"/>
        </xdr:cNvSpPr>
      </xdr:nvSpPr>
      <xdr:spPr bwMode="auto">
        <a:xfrm>
          <a:off x="7058025" y="0"/>
          <a:ext cx="247650" cy="0"/>
        </a:xfrm>
        <a:prstGeom prst="ellipse">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73</xdr:col>
      <xdr:colOff>209550</xdr:colOff>
      <xdr:row>24</xdr:row>
      <xdr:rowOff>57150</xdr:rowOff>
    </xdr:from>
    <xdr:to>
      <xdr:col>75</xdr:col>
      <xdr:colOff>114300</xdr:colOff>
      <xdr:row>27</xdr:row>
      <xdr:rowOff>142875</xdr:rowOff>
    </xdr:to>
    <xdr:sp macro="" textlink="">
      <xdr:nvSpPr>
        <xdr:cNvPr id="4" name="ストライプ矢印 3">
          <a:hlinkClick xmlns:r="http://schemas.openxmlformats.org/officeDocument/2006/relationships" r:id="rId1"/>
          <a:extLst>
            <a:ext uri="{FF2B5EF4-FFF2-40B4-BE49-F238E27FC236}">
              <a16:creationId xmlns:a16="http://schemas.microsoft.com/office/drawing/2014/main" id="{00000000-0008-0000-0A00-000004000000}"/>
            </a:ext>
          </a:extLst>
        </xdr:cNvPr>
        <xdr:cNvSpPr/>
      </xdr:nvSpPr>
      <xdr:spPr>
        <a:xfrm>
          <a:off x="8343900" y="4391025"/>
          <a:ext cx="1276350" cy="628650"/>
        </a:xfrm>
        <a:prstGeom prst="stripedRightArrow">
          <a:avLst/>
        </a:prstGeom>
        <a:gradFill>
          <a:gsLst>
            <a:gs pos="0">
              <a:srgbClr val="FF0000"/>
            </a:gs>
            <a:gs pos="35000">
              <a:schemeClr val="accent2">
                <a:tint val="37000"/>
                <a:satMod val="300000"/>
              </a:schemeClr>
            </a:gs>
            <a:gs pos="100000">
              <a:schemeClr val="accent2">
                <a:tint val="15000"/>
                <a:satMod val="350000"/>
              </a:schemeClr>
            </a:gs>
          </a:gsLst>
        </a:gra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1100" b="1" cap="none" spc="0">
              <a:ln w="10541" cmpd="sng">
                <a:solidFill>
                  <a:schemeClr val="accent1">
                    <a:shade val="88000"/>
                    <a:satMod val="110000"/>
                  </a:schemeClr>
                </a:solidFill>
                <a:prstDash val="solid"/>
              </a:ln>
              <a:gradFill>
                <a:gsLst>
                  <a:gs pos="0">
                    <a:schemeClr val="accent1">
                      <a:tint val="40000"/>
                      <a:satMod val="250000"/>
                    </a:schemeClr>
                  </a:gs>
                  <a:gs pos="9000">
                    <a:schemeClr val="accent1">
                      <a:tint val="52000"/>
                      <a:satMod val="300000"/>
                    </a:schemeClr>
                  </a:gs>
                  <a:gs pos="50000">
                    <a:schemeClr val="accent1">
                      <a:shade val="20000"/>
                      <a:satMod val="300000"/>
                    </a:schemeClr>
                  </a:gs>
                  <a:gs pos="79000">
                    <a:schemeClr val="accent1">
                      <a:tint val="52000"/>
                      <a:satMod val="300000"/>
                    </a:schemeClr>
                  </a:gs>
                  <a:gs pos="100000">
                    <a:schemeClr val="accent1">
                      <a:tint val="40000"/>
                      <a:satMod val="250000"/>
                    </a:schemeClr>
                  </a:gs>
                </a:gsLst>
                <a:lin ang="5400000"/>
              </a:gradFill>
              <a:effectLst/>
            </a:rPr>
            <a:t>入力シートへ</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468405</xdr:colOff>
      <xdr:row>12</xdr:row>
      <xdr:rowOff>149598</xdr:rowOff>
    </xdr:from>
    <xdr:to>
      <xdr:col>8</xdr:col>
      <xdr:colOff>728381</xdr:colOff>
      <xdr:row>17</xdr:row>
      <xdr:rowOff>17929</xdr:rowOff>
    </xdr:to>
    <xdr:sp macro="" textlink="">
      <xdr:nvSpPr>
        <xdr:cNvPr id="22624" name="AutoShape 12">
          <a:extLst>
            <a:ext uri="{FF2B5EF4-FFF2-40B4-BE49-F238E27FC236}">
              <a16:creationId xmlns:a16="http://schemas.microsoft.com/office/drawing/2014/main" id="{00000000-0008-0000-0B00-000060580000}"/>
            </a:ext>
          </a:extLst>
        </xdr:cNvPr>
        <xdr:cNvSpPr>
          <a:spLocks noChangeArrowheads="1"/>
        </xdr:cNvSpPr>
      </xdr:nvSpPr>
      <xdr:spPr bwMode="auto">
        <a:xfrm>
          <a:off x="3706905" y="2312333"/>
          <a:ext cx="2097741" cy="764802"/>
        </a:xfrm>
        <a:prstGeom prst="wedgeRoundRectCallout">
          <a:avLst>
            <a:gd name="adj1" fmla="val -30157"/>
            <a:gd name="adj2" fmla="val -83333"/>
            <a:gd name="adj3" fmla="val 16667"/>
          </a:avLst>
        </a:prstGeom>
        <a:solidFill>
          <a:srgbClr val="F2FEB4"/>
        </a:solidFill>
        <a:ln w="9525">
          <a:solidFill>
            <a:srgbClr val="000000"/>
          </a:solidFill>
          <a:miter lim="800000"/>
          <a:headEnd/>
          <a:tailEnd/>
        </a:ln>
      </xdr:spPr>
      <xdr:txBody>
        <a:bodyPr vertOverflow="clip" wrap="square" lIns="36576" tIns="18288" rIns="36576" bIns="18288" anchor="ctr" upright="1"/>
        <a:lstStyle/>
        <a:p>
          <a:pPr algn="ctr" rtl="0">
            <a:lnSpc>
              <a:spcPts val="1300"/>
            </a:lnSpc>
            <a:defRPr sz="1000"/>
          </a:pPr>
          <a:r>
            <a:rPr lang="ja-JP" altLang="en-US" sz="1100" b="1" i="0" u="none" strike="noStrike" baseline="0">
              <a:solidFill>
                <a:srgbClr val="000000"/>
              </a:solidFill>
              <a:latin typeface="ＭＳ Ｐゴシック"/>
              <a:ea typeface="ＭＳ Ｐゴシック"/>
            </a:rPr>
            <a:t>名前入力は貼り付けてもＯＫ。</a:t>
          </a:r>
        </a:p>
        <a:p>
          <a:pPr algn="ctr" rtl="0">
            <a:lnSpc>
              <a:spcPts val="1200"/>
            </a:lnSpc>
            <a:defRPr sz="1000"/>
          </a:pPr>
          <a:r>
            <a:rPr lang="ja-JP" altLang="en-US" sz="1100" b="1" i="0" u="none" strike="noStrike" baseline="0">
              <a:solidFill>
                <a:srgbClr val="000000"/>
              </a:solidFill>
              <a:latin typeface="ＭＳ Ｐゴシック"/>
              <a:ea typeface="ＭＳ Ｐゴシック"/>
            </a:rPr>
            <a:t>ただし切り取りではなく、コピーで</a:t>
          </a:r>
        </a:p>
      </xdr:txBody>
    </xdr:sp>
    <xdr:clientData/>
  </xdr:twoCellAnchor>
  <xdr:twoCellAnchor>
    <xdr:from>
      <xdr:col>0</xdr:col>
      <xdr:colOff>76201</xdr:colOff>
      <xdr:row>14</xdr:row>
      <xdr:rowOff>85726</xdr:rowOff>
    </xdr:from>
    <xdr:to>
      <xdr:col>1</xdr:col>
      <xdr:colOff>504826</xdr:colOff>
      <xdr:row>18</xdr:row>
      <xdr:rowOff>9526</xdr:rowOff>
    </xdr:to>
    <xdr:sp macro="" textlink="">
      <xdr:nvSpPr>
        <xdr:cNvPr id="8" name="AutoShape 11">
          <a:extLst>
            <a:ext uri="{FF2B5EF4-FFF2-40B4-BE49-F238E27FC236}">
              <a16:creationId xmlns:a16="http://schemas.microsoft.com/office/drawing/2014/main" id="{00000000-0008-0000-0B00-000008000000}"/>
            </a:ext>
          </a:extLst>
        </xdr:cNvPr>
        <xdr:cNvSpPr>
          <a:spLocks noChangeArrowheads="1"/>
        </xdr:cNvSpPr>
      </xdr:nvSpPr>
      <xdr:spPr bwMode="auto">
        <a:xfrm>
          <a:off x="76201" y="2628901"/>
          <a:ext cx="1047750" cy="647700"/>
        </a:xfrm>
        <a:prstGeom prst="wedgeRoundRectCallout">
          <a:avLst>
            <a:gd name="adj1" fmla="val -6445"/>
            <a:gd name="adj2" fmla="val 63314"/>
            <a:gd name="adj3" fmla="val 16667"/>
          </a:avLst>
        </a:prstGeom>
        <a:solidFill>
          <a:srgbClr val="F2FEB4"/>
        </a:solidFill>
        <a:ln w="9525">
          <a:solidFill>
            <a:srgbClr val="000000"/>
          </a:solidFill>
          <a:miter lim="800000"/>
          <a:headEnd/>
          <a:tailEnd/>
        </a:ln>
      </xdr:spPr>
      <xdr:txBody>
        <a:bodyPr vertOverflow="clip" wrap="square" lIns="36576" tIns="18288" rIns="36576" bIns="18288" anchor="ctr" upright="1"/>
        <a:lstStyle/>
        <a:p>
          <a:pPr algn="ctr" rtl="0">
            <a:lnSpc>
              <a:spcPts val="1300"/>
            </a:lnSpc>
            <a:defRPr sz="1000"/>
          </a:pPr>
          <a:r>
            <a:rPr lang="ja-JP" altLang="en-US" sz="1100" b="1" i="0" u="none" strike="noStrike">
              <a:solidFill>
                <a:srgbClr val="000000"/>
              </a:solidFill>
              <a:latin typeface="ＭＳ Ｐゴシック"/>
              <a:ea typeface="ＭＳ Ｐゴシック"/>
              <a:cs typeface="+mn-cs"/>
            </a:rPr>
            <a:t>上は女子</a:t>
          </a:r>
          <a:endParaRPr lang="en-US" altLang="ja-JP" sz="1100" b="1" i="0" u="none" strike="noStrike">
            <a:solidFill>
              <a:srgbClr val="000000"/>
            </a:solidFill>
            <a:latin typeface="ＭＳ Ｐゴシック"/>
            <a:ea typeface="ＭＳ Ｐゴシック"/>
            <a:cs typeface="+mn-cs"/>
          </a:endParaRPr>
        </a:p>
        <a:p>
          <a:pPr algn="ctr" rtl="0">
            <a:lnSpc>
              <a:spcPts val="1200"/>
            </a:lnSpc>
            <a:defRPr sz="1000"/>
          </a:pPr>
          <a:r>
            <a:rPr lang="ja-JP" altLang="en-US" sz="1100" b="1" i="0" u="none" strike="noStrike">
              <a:solidFill>
                <a:srgbClr val="000000"/>
              </a:solidFill>
              <a:latin typeface="ＭＳ Ｐゴシック"/>
              <a:ea typeface="ＭＳ Ｐゴシック"/>
              <a:cs typeface="+mn-cs"/>
            </a:rPr>
            <a:t>下は男子</a:t>
          </a:r>
          <a:endParaRPr lang="en-US" altLang="ja-JP" sz="1000" b="0" i="0" u="none" strike="noStrike">
            <a:solidFill>
              <a:sysClr val="windowText" lastClr="000000"/>
            </a:solidFill>
            <a:latin typeface="+mn-lt"/>
            <a:ea typeface="+mn-ea"/>
            <a:cs typeface="+mn-cs"/>
          </a:endParaRPr>
        </a:p>
      </xdr:txBody>
    </xdr:sp>
    <xdr:clientData/>
  </xdr:twoCellAnchor>
  <xdr:twoCellAnchor>
    <xdr:from>
      <xdr:col>34</xdr:col>
      <xdr:colOff>304801</xdr:colOff>
      <xdr:row>1</xdr:row>
      <xdr:rowOff>166159</xdr:rowOff>
    </xdr:from>
    <xdr:to>
      <xdr:col>39</xdr:col>
      <xdr:colOff>409576</xdr:colOff>
      <xdr:row>7</xdr:row>
      <xdr:rowOff>89959</xdr:rowOff>
    </xdr:to>
    <xdr:sp macro="" textlink="">
      <xdr:nvSpPr>
        <xdr:cNvPr id="14" name="AutoShape 8">
          <a:extLst>
            <a:ext uri="{FF2B5EF4-FFF2-40B4-BE49-F238E27FC236}">
              <a16:creationId xmlns:a16="http://schemas.microsoft.com/office/drawing/2014/main" id="{00000000-0008-0000-0B00-00000E000000}"/>
            </a:ext>
          </a:extLst>
        </xdr:cNvPr>
        <xdr:cNvSpPr>
          <a:spLocks noChangeArrowheads="1"/>
        </xdr:cNvSpPr>
      </xdr:nvSpPr>
      <xdr:spPr bwMode="auto">
        <a:xfrm>
          <a:off x="21926551" y="346076"/>
          <a:ext cx="1649942" cy="1003300"/>
        </a:xfrm>
        <a:prstGeom prst="wedgeRoundRectCallout">
          <a:avLst>
            <a:gd name="adj1" fmla="val -59579"/>
            <a:gd name="adj2" fmla="val 86000"/>
            <a:gd name="adj3" fmla="val 16667"/>
          </a:avLst>
        </a:prstGeom>
        <a:solidFill>
          <a:srgbClr val="F2FEB4"/>
        </a:solidFill>
        <a:ln w="9525">
          <a:solidFill>
            <a:srgbClr val="000000"/>
          </a:solidFill>
          <a:miter lim="800000"/>
          <a:headEnd/>
          <a:tailEnd/>
        </a:ln>
      </xdr:spPr>
      <xdr:txBody>
        <a:bodyPr vertOverflow="clip" wrap="square" lIns="36576" tIns="18288" rIns="36576" bIns="18288" anchor="ctr" upright="1"/>
        <a:lstStyle/>
        <a:p>
          <a:pPr algn="ctr" rtl="0">
            <a:lnSpc>
              <a:spcPts val="1300"/>
            </a:lnSpc>
            <a:defRPr sz="1000"/>
          </a:pPr>
          <a:r>
            <a:rPr lang="ja-JP" altLang="en-US" sz="1100" b="1" i="0" u="none" strike="noStrike" baseline="0">
              <a:solidFill>
                <a:srgbClr val="000000"/>
              </a:solidFill>
              <a:latin typeface="ＭＳ Ｐゴシック"/>
              <a:ea typeface="ＭＳ Ｐゴシック"/>
            </a:rPr>
            <a:t>昨年度登録の</a:t>
          </a:r>
        </a:p>
        <a:p>
          <a:pPr algn="ctr" rtl="0">
            <a:lnSpc>
              <a:spcPts val="1300"/>
            </a:lnSpc>
            <a:defRPr sz="1000"/>
          </a:pPr>
          <a:r>
            <a:rPr lang="ja-JP" altLang="en-US" sz="1100" b="1" i="0" u="none" strike="noStrike" baseline="0">
              <a:solidFill>
                <a:srgbClr val="000000"/>
              </a:solidFill>
              <a:latin typeface="ＭＳ Ｐゴシック"/>
              <a:ea typeface="ＭＳ Ｐゴシック"/>
            </a:rPr>
            <a:t>選手番号名簿を</a:t>
          </a:r>
        </a:p>
        <a:p>
          <a:pPr algn="ctr" rtl="0">
            <a:lnSpc>
              <a:spcPts val="1300"/>
            </a:lnSpc>
            <a:defRPr sz="1000"/>
          </a:pPr>
          <a:r>
            <a:rPr lang="ja-JP" altLang="en-US" sz="1100" b="1" i="0" u="none" strike="noStrike" baseline="0">
              <a:solidFill>
                <a:srgbClr val="000000"/>
              </a:solidFill>
              <a:latin typeface="ＭＳ Ｐゴシック"/>
              <a:ea typeface="ＭＳ Ｐゴシック"/>
            </a:rPr>
            <a:t>貼付けてください</a:t>
          </a:r>
        </a:p>
        <a:p>
          <a:pPr algn="ctr" rtl="0">
            <a:lnSpc>
              <a:spcPts val="1300"/>
            </a:lnSpc>
            <a:defRPr sz="1000"/>
          </a:pPr>
          <a:r>
            <a:rPr lang="ja-JP" altLang="en-US" sz="1100" b="1" i="0" u="none" strike="noStrike" baseline="0">
              <a:solidFill>
                <a:srgbClr val="FF0000"/>
              </a:solidFill>
              <a:latin typeface="ＭＳ Ｐゴシック"/>
              <a:ea typeface="ＭＳ Ｐゴシック"/>
            </a:rPr>
            <a:t>学年・段位の更新を</a:t>
          </a:r>
        </a:p>
        <a:p>
          <a:pPr algn="ctr" rtl="0">
            <a:lnSpc>
              <a:spcPts val="1300"/>
            </a:lnSpc>
            <a:defRPr sz="1000"/>
          </a:pPr>
          <a:r>
            <a:rPr lang="ja-JP" altLang="en-US" sz="1100" b="1" i="0" u="none" strike="noStrike" baseline="0">
              <a:solidFill>
                <a:srgbClr val="FF0000"/>
              </a:solidFill>
              <a:latin typeface="ＭＳ Ｐゴシック"/>
              <a:ea typeface="ＭＳ Ｐゴシック"/>
            </a:rPr>
            <a:t>お忘れなく</a:t>
          </a:r>
        </a:p>
      </xdr:txBody>
    </xdr:sp>
    <xdr:clientData/>
  </xdr:twoCellAnchor>
  <xdr:twoCellAnchor>
    <xdr:from>
      <xdr:col>44</xdr:col>
      <xdr:colOff>56093</xdr:colOff>
      <xdr:row>1</xdr:row>
      <xdr:rowOff>123823</xdr:rowOff>
    </xdr:from>
    <xdr:to>
      <xdr:col>46</xdr:col>
      <xdr:colOff>643468</xdr:colOff>
      <xdr:row>7</xdr:row>
      <xdr:rowOff>77258</xdr:rowOff>
    </xdr:to>
    <xdr:sp macro="" textlink="">
      <xdr:nvSpPr>
        <xdr:cNvPr id="15" name="AutoShape 9">
          <a:extLst>
            <a:ext uri="{FF2B5EF4-FFF2-40B4-BE49-F238E27FC236}">
              <a16:creationId xmlns:a16="http://schemas.microsoft.com/office/drawing/2014/main" id="{00000000-0008-0000-0B00-00000F000000}"/>
            </a:ext>
          </a:extLst>
        </xdr:cNvPr>
        <xdr:cNvSpPr>
          <a:spLocks noChangeArrowheads="1"/>
        </xdr:cNvSpPr>
      </xdr:nvSpPr>
      <xdr:spPr bwMode="auto">
        <a:xfrm>
          <a:off x="26514426" y="303740"/>
          <a:ext cx="1613959" cy="1032935"/>
        </a:xfrm>
        <a:prstGeom prst="wedgeRoundRectCallout">
          <a:avLst>
            <a:gd name="adj1" fmla="val -74588"/>
            <a:gd name="adj2" fmla="val 83333"/>
            <a:gd name="adj3" fmla="val 16667"/>
          </a:avLst>
        </a:prstGeom>
        <a:solidFill>
          <a:srgbClr val="F2FEB4"/>
        </a:solidFill>
        <a:ln w="9525">
          <a:solidFill>
            <a:srgbClr val="000000"/>
          </a:solidFill>
          <a:miter lim="800000"/>
          <a:headEnd/>
          <a:tailEnd/>
        </a:ln>
      </xdr:spPr>
      <xdr:txBody>
        <a:bodyPr vertOverflow="clip" wrap="square" lIns="36576" tIns="18288" rIns="36576" bIns="18288" anchor="ctr" upright="1"/>
        <a:lstStyle/>
        <a:p>
          <a:pPr algn="ctr" rtl="0">
            <a:lnSpc>
              <a:spcPts val="1300"/>
            </a:lnSpc>
            <a:defRPr sz="1000"/>
          </a:pPr>
          <a:r>
            <a:rPr lang="ja-JP" altLang="en-US" sz="1100" b="1" i="0" u="none" strike="noStrike" baseline="0">
              <a:solidFill>
                <a:srgbClr val="000000"/>
              </a:solidFill>
              <a:latin typeface="ＭＳ Ｐゴシック"/>
              <a:ea typeface="ＭＳ Ｐゴシック"/>
            </a:rPr>
            <a:t>今年度登録の</a:t>
          </a:r>
        </a:p>
        <a:p>
          <a:pPr algn="ctr" rtl="0">
            <a:lnSpc>
              <a:spcPts val="1300"/>
            </a:lnSpc>
            <a:defRPr sz="1000"/>
          </a:pPr>
          <a:r>
            <a:rPr lang="ja-JP" altLang="en-US" sz="1100" b="1" i="0" u="none" strike="noStrike" baseline="0">
              <a:solidFill>
                <a:srgbClr val="000000"/>
              </a:solidFill>
              <a:latin typeface="ＭＳ Ｐゴシック"/>
              <a:ea typeface="ＭＳ Ｐゴシック"/>
            </a:rPr>
            <a:t>選手番号名簿は</a:t>
          </a:r>
        </a:p>
        <a:p>
          <a:pPr algn="ctr" rtl="0">
            <a:lnSpc>
              <a:spcPts val="1300"/>
            </a:lnSpc>
            <a:defRPr sz="1000"/>
          </a:pPr>
          <a:r>
            <a:rPr lang="ja-JP" altLang="en-US" sz="1100" b="1" i="0" u="none" strike="noStrike" baseline="0">
              <a:solidFill>
                <a:srgbClr val="000000"/>
              </a:solidFill>
              <a:latin typeface="ＭＳ Ｐゴシック"/>
              <a:ea typeface="ＭＳ Ｐゴシック"/>
            </a:rPr>
            <a:t>７月頃お渡しします</a:t>
          </a:r>
        </a:p>
        <a:p>
          <a:pPr algn="ctr" rtl="0">
            <a:defRPr sz="1000"/>
          </a:pPr>
          <a:r>
            <a:rPr lang="ja-JP" altLang="en-US" sz="1100" b="1" i="0" u="none" strike="noStrike" baseline="0">
              <a:solidFill>
                <a:srgbClr val="FF0000"/>
              </a:solidFill>
              <a:latin typeface="ＭＳ Ｐゴシック"/>
              <a:ea typeface="ＭＳ Ｐゴシック"/>
            </a:rPr>
            <a:t>昇段したら更新を</a:t>
          </a:r>
        </a:p>
        <a:p>
          <a:pPr algn="ctr" rtl="0">
            <a:lnSpc>
              <a:spcPts val="1200"/>
            </a:lnSpc>
            <a:defRPr sz="1000"/>
          </a:pPr>
          <a:r>
            <a:rPr lang="ja-JP" altLang="en-US" sz="1100" b="1" i="0" u="none" strike="noStrike" baseline="0">
              <a:solidFill>
                <a:srgbClr val="FF0000"/>
              </a:solidFill>
              <a:latin typeface="ＭＳ Ｐゴシック"/>
              <a:ea typeface="ＭＳ Ｐゴシック"/>
            </a:rPr>
            <a:t>お忘れなく</a:t>
          </a:r>
        </a:p>
      </xdr:txBody>
    </xdr:sp>
    <xdr:clientData/>
  </xdr:twoCellAnchor>
  <xdr:twoCellAnchor>
    <xdr:from>
      <xdr:col>2</xdr:col>
      <xdr:colOff>42584</xdr:colOff>
      <xdr:row>14</xdr:row>
      <xdr:rowOff>95811</xdr:rowOff>
    </xdr:from>
    <xdr:to>
      <xdr:col>5</xdr:col>
      <xdr:colOff>437031</xdr:colOff>
      <xdr:row>18</xdr:row>
      <xdr:rowOff>11206</xdr:rowOff>
    </xdr:to>
    <xdr:sp macro="" textlink="">
      <xdr:nvSpPr>
        <xdr:cNvPr id="18" name="星 7 17">
          <a:extLst>
            <a:ext uri="{FF2B5EF4-FFF2-40B4-BE49-F238E27FC236}">
              <a16:creationId xmlns:a16="http://schemas.microsoft.com/office/drawing/2014/main" id="{00000000-0008-0000-0B00-000012000000}"/>
            </a:ext>
          </a:extLst>
        </xdr:cNvPr>
        <xdr:cNvSpPr/>
      </xdr:nvSpPr>
      <xdr:spPr>
        <a:xfrm>
          <a:off x="1185584" y="2617135"/>
          <a:ext cx="2489947" cy="632571"/>
        </a:xfrm>
        <a:prstGeom prst="star7">
          <a:avLst/>
        </a:prstGeom>
        <a:solidFill>
          <a:srgbClr val="FFFFCC"/>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chemeClr val="tx1"/>
              </a:solidFill>
            </a:rPr>
            <a:t>白いセルに入力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67</xdr:col>
      <xdr:colOff>85725</xdr:colOff>
      <xdr:row>0</xdr:row>
      <xdr:rowOff>0</xdr:rowOff>
    </xdr:from>
    <xdr:to>
      <xdr:col>70</xdr:col>
      <xdr:colOff>57150</xdr:colOff>
      <xdr:row>0</xdr:row>
      <xdr:rowOff>0</xdr:rowOff>
    </xdr:to>
    <xdr:sp macro="" textlink="">
      <xdr:nvSpPr>
        <xdr:cNvPr id="13313" name="AutoShape 1">
          <a:extLst>
            <a:ext uri="{FF2B5EF4-FFF2-40B4-BE49-F238E27FC236}">
              <a16:creationId xmlns:a16="http://schemas.microsoft.com/office/drawing/2014/main" id="{00000000-0008-0000-0E00-000001340000}"/>
            </a:ext>
          </a:extLst>
        </xdr:cNvPr>
        <xdr:cNvSpPr>
          <a:spLocks noChangeArrowheads="1"/>
        </xdr:cNvSpPr>
      </xdr:nvSpPr>
      <xdr:spPr bwMode="auto">
        <a:xfrm>
          <a:off x="7058025" y="0"/>
          <a:ext cx="257175" cy="0"/>
        </a:xfrm>
        <a:prstGeom prst="roundRect">
          <a:avLst>
            <a:gd name="adj" fmla="val 16667"/>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67</xdr:col>
      <xdr:colOff>85725</xdr:colOff>
      <xdr:row>0</xdr:row>
      <xdr:rowOff>0</xdr:rowOff>
    </xdr:from>
    <xdr:to>
      <xdr:col>70</xdr:col>
      <xdr:colOff>47625</xdr:colOff>
      <xdr:row>0</xdr:row>
      <xdr:rowOff>0</xdr:rowOff>
    </xdr:to>
    <xdr:sp macro="" textlink="">
      <xdr:nvSpPr>
        <xdr:cNvPr id="13314" name="Oval 2">
          <a:extLst>
            <a:ext uri="{FF2B5EF4-FFF2-40B4-BE49-F238E27FC236}">
              <a16:creationId xmlns:a16="http://schemas.microsoft.com/office/drawing/2014/main" id="{00000000-0008-0000-0E00-000002340000}"/>
            </a:ext>
          </a:extLst>
        </xdr:cNvPr>
        <xdr:cNvSpPr>
          <a:spLocks noChangeArrowheads="1"/>
        </xdr:cNvSpPr>
      </xdr:nvSpPr>
      <xdr:spPr bwMode="auto">
        <a:xfrm>
          <a:off x="7058025" y="0"/>
          <a:ext cx="247650" cy="0"/>
        </a:xfrm>
        <a:prstGeom prst="ellipse">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73</xdr:col>
      <xdr:colOff>238125</xdr:colOff>
      <xdr:row>28</xdr:row>
      <xdr:rowOff>142875</xdr:rowOff>
    </xdr:from>
    <xdr:to>
      <xdr:col>75</xdr:col>
      <xdr:colOff>142875</xdr:colOff>
      <xdr:row>33</xdr:row>
      <xdr:rowOff>9525</xdr:rowOff>
    </xdr:to>
    <xdr:sp macro="" textlink="">
      <xdr:nvSpPr>
        <xdr:cNvPr id="4" name="ストライプ矢印 3">
          <a:hlinkClick xmlns:r="http://schemas.openxmlformats.org/officeDocument/2006/relationships" r:id="rId1"/>
          <a:extLst>
            <a:ext uri="{FF2B5EF4-FFF2-40B4-BE49-F238E27FC236}">
              <a16:creationId xmlns:a16="http://schemas.microsoft.com/office/drawing/2014/main" id="{00000000-0008-0000-0E00-000004000000}"/>
            </a:ext>
          </a:extLst>
        </xdr:cNvPr>
        <xdr:cNvSpPr/>
      </xdr:nvSpPr>
      <xdr:spPr>
        <a:xfrm>
          <a:off x="8372475" y="4429125"/>
          <a:ext cx="1276350" cy="628650"/>
        </a:xfrm>
        <a:prstGeom prst="stripedRightArrow">
          <a:avLst/>
        </a:prstGeom>
        <a:gradFill>
          <a:gsLst>
            <a:gs pos="0">
              <a:srgbClr val="FF0000"/>
            </a:gs>
            <a:gs pos="35000">
              <a:schemeClr val="accent2">
                <a:tint val="37000"/>
                <a:satMod val="300000"/>
              </a:schemeClr>
            </a:gs>
            <a:gs pos="100000">
              <a:schemeClr val="accent2">
                <a:tint val="15000"/>
                <a:satMod val="350000"/>
              </a:schemeClr>
            </a:gs>
          </a:gsLst>
        </a:gra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1100" b="1" cap="none" spc="0">
              <a:ln w="10541" cmpd="sng">
                <a:solidFill>
                  <a:schemeClr val="accent1">
                    <a:shade val="88000"/>
                    <a:satMod val="110000"/>
                  </a:schemeClr>
                </a:solidFill>
                <a:prstDash val="solid"/>
              </a:ln>
              <a:gradFill>
                <a:gsLst>
                  <a:gs pos="0">
                    <a:schemeClr val="accent1">
                      <a:tint val="40000"/>
                      <a:satMod val="250000"/>
                    </a:schemeClr>
                  </a:gs>
                  <a:gs pos="9000">
                    <a:schemeClr val="accent1">
                      <a:tint val="52000"/>
                      <a:satMod val="300000"/>
                    </a:schemeClr>
                  </a:gs>
                  <a:gs pos="50000">
                    <a:schemeClr val="accent1">
                      <a:shade val="20000"/>
                      <a:satMod val="300000"/>
                    </a:schemeClr>
                  </a:gs>
                  <a:gs pos="79000">
                    <a:schemeClr val="accent1">
                      <a:tint val="52000"/>
                      <a:satMod val="300000"/>
                    </a:schemeClr>
                  </a:gs>
                  <a:gs pos="100000">
                    <a:schemeClr val="accent1">
                      <a:tint val="40000"/>
                      <a:satMod val="250000"/>
                    </a:schemeClr>
                  </a:gs>
                </a:gsLst>
                <a:lin ang="5400000"/>
              </a:gradFill>
              <a:effectLst/>
            </a:rPr>
            <a:t>入力シートへ</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67</xdr:col>
      <xdr:colOff>85725</xdr:colOff>
      <xdr:row>0</xdr:row>
      <xdr:rowOff>0</xdr:rowOff>
    </xdr:from>
    <xdr:to>
      <xdr:col>70</xdr:col>
      <xdr:colOff>57150</xdr:colOff>
      <xdr:row>0</xdr:row>
      <xdr:rowOff>0</xdr:rowOff>
    </xdr:to>
    <xdr:sp macro="" textlink="">
      <xdr:nvSpPr>
        <xdr:cNvPr id="13313" name="AutoShape 1">
          <a:extLst>
            <a:ext uri="{FF2B5EF4-FFF2-40B4-BE49-F238E27FC236}">
              <a16:creationId xmlns:a16="http://schemas.microsoft.com/office/drawing/2014/main" id="{00000000-0008-0000-0F00-000001340000}"/>
            </a:ext>
          </a:extLst>
        </xdr:cNvPr>
        <xdr:cNvSpPr>
          <a:spLocks noChangeArrowheads="1"/>
        </xdr:cNvSpPr>
      </xdr:nvSpPr>
      <xdr:spPr bwMode="auto">
        <a:xfrm>
          <a:off x="7058025" y="0"/>
          <a:ext cx="257175" cy="0"/>
        </a:xfrm>
        <a:prstGeom prst="roundRect">
          <a:avLst>
            <a:gd name="adj" fmla="val 16667"/>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67</xdr:col>
      <xdr:colOff>85725</xdr:colOff>
      <xdr:row>0</xdr:row>
      <xdr:rowOff>0</xdr:rowOff>
    </xdr:from>
    <xdr:to>
      <xdr:col>70</xdr:col>
      <xdr:colOff>47625</xdr:colOff>
      <xdr:row>0</xdr:row>
      <xdr:rowOff>0</xdr:rowOff>
    </xdr:to>
    <xdr:sp macro="" textlink="">
      <xdr:nvSpPr>
        <xdr:cNvPr id="13314" name="Oval 2">
          <a:extLst>
            <a:ext uri="{FF2B5EF4-FFF2-40B4-BE49-F238E27FC236}">
              <a16:creationId xmlns:a16="http://schemas.microsoft.com/office/drawing/2014/main" id="{00000000-0008-0000-0F00-000002340000}"/>
            </a:ext>
          </a:extLst>
        </xdr:cNvPr>
        <xdr:cNvSpPr>
          <a:spLocks noChangeArrowheads="1"/>
        </xdr:cNvSpPr>
      </xdr:nvSpPr>
      <xdr:spPr bwMode="auto">
        <a:xfrm>
          <a:off x="7058025" y="0"/>
          <a:ext cx="247650" cy="0"/>
        </a:xfrm>
        <a:prstGeom prst="ellipse">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73</xdr:col>
      <xdr:colOff>257175</xdr:colOff>
      <xdr:row>28</xdr:row>
      <xdr:rowOff>47625</xdr:rowOff>
    </xdr:from>
    <xdr:to>
      <xdr:col>75</xdr:col>
      <xdr:colOff>161925</xdr:colOff>
      <xdr:row>33</xdr:row>
      <xdr:rowOff>9525</xdr:rowOff>
    </xdr:to>
    <xdr:sp macro="" textlink="">
      <xdr:nvSpPr>
        <xdr:cNvPr id="4" name="ストライプ矢印 3">
          <a:hlinkClick xmlns:r="http://schemas.openxmlformats.org/officeDocument/2006/relationships" r:id="rId1"/>
          <a:extLst>
            <a:ext uri="{FF2B5EF4-FFF2-40B4-BE49-F238E27FC236}">
              <a16:creationId xmlns:a16="http://schemas.microsoft.com/office/drawing/2014/main" id="{00000000-0008-0000-0F00-000004000000}"/>
            </a:ext>
          </a:extLst>
        </xdr:cNvPr>
        <xdr:cNvSpPr/>
      </xdr:nvSpPr>
      <xdr:spPr>
        <a:xfrm>
          <a:off x="8391525" y="4333875"/>
          <a:ext cx="1276350" cy="723900"/>
        </a:xfrm>
        <a:prstGeom prst="stripedRightArrow">
          <a:avLst/>
        </a:prstGeom>
        <a:gradFill>
          <a:gsLst>
            <a:gs pos="0">
              <a:srgbClr val="FF0000"/>
            </a:gs>
            <a:gs pos="35000">
              <a:schemeClr val="accent2">
                <a:tint val="37000"/>
                <a:satMod val="300000"/>
              </a:schemeClr>
            </a:gs>
            <a:gs pos="100000">
              <a:schemeClr val="accent2">
                <a:tint val="15000"/>
                <a:satMod val="350000"/>
              </a:schemeClr>
            </a:gs>
          </a:gsLst>
        </a:gra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1100" b="1" cap="none" spc="0">
              <a:ln w="10541" cmpd="sng">
                <a:solidFill>
                  <a:schemeClr val="accent1">
                    <a:shade val="88000"/>
                    <a:satMod val="110000"/>
                  </a:schemeClr>
                </a:solidFill>
                <a:prstDash val="solid"/>
              </a:ln>
              <a:gradFill>
                <a:gsLst>
                  <a:gs pos="0">
                    <a:schemeClr val="accent1">
                      <a:tint val="40000"/>
                      <a:satMod val="250000"/>
                    </a:schemeClr>
                  </a:gs>
                  <a:gs pos="9000">
                    <a:schemeClr val="accent1">
                      <a:tint val="52000"/>
                      <a:satMod val="300000"/>
                    </a:schemeClr>
                  </a:gs>
                  <a:gs pos="50000">
                    <a:schemeClr val="accent1">
                      <a:shade val="20000"/>
                      <a:satMod val="300000"/>
                    </a:schemeClr>
                  </a:gs>
                  <a:gs pos="79000">
                    <a:schemeClr val="accent1">
                      <a:tint val="52000"/>
                      <a:satMod val="300000"/>
                    </a:schemeClr>
                  </a:gs>
                  <a:gs pos="100000">
                    <a:schemeClr val="accent1">
                      <a:tint val="40000"/>
                      <a:satMod val="250000"/>
                    </a:schemeClr>
                  </a:gs>
                </a:gsLst>
                <a:lin ang="5400000"/>
              </a:gradFill>
              <a:effectLst/>
            </a:rPr>
            <a:t>入力シートへ</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67</xdr:col>
      <xdr:colOff>85725</xdr:colOff>
      <xdr:row>0</xdr:row>
      <xdr:rowOff>0</xdr:rowOff>
    </xdr:from>
    <xdr:to>
      <xdr:col>70</xdr:col>
      <xdr:colOff>57150</xdr:colOff>
      <xdr:row>0</xdr:row>
      <xdr:rowOff>0</xdr:rowOff>
    </xdr:to>
    <xdr:sp macro="" textlink="">
      <xdr:nvSpPr>
        <xdr:cNvPr id="17409" name="AutoShape 1">
          <a:extLst>
            <a:ext uri="{FF2B5EF4-FFF2-40B4-BE49-F238E27FC236}">
              <a16:creationId xmlns:a16="http://schemas.microsoft.com/office/drawing/2014/main" id="{00000000-0008-0000-1000-000001440000}"/>
            </a:ext>
          </a:extLst>
        </xdr:cNvPr>
        <xdr:cNvSpPr>
          <a:spLocks noChangeArrowheads="1"/>
        </xdr:cNvSpPr>
      </xdr:nvSpPr>
      <xdr:spPr bwMode="auto">
        <a:xfrm>
          <a:off x="7058025" y="0"/>
          <a:ext cx="257175" cy="0"/>
        </a:xfrm>
        <a:prstGeom prst="roundRect">
          <a:avLst>
            <a:gd name="adj" fmla="val 16667"/>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67</xdr:col>
      <xdr:colOff>85725</xdr:colOff>
      <xdr:row>0</xdr:row>
      <xdr:rowOff>0</xdr:rowOff>
    </xdr:from>
    <xdr:to>
      <xdr:col>70</xdr:col>
      <xdr:colOff>47625</xdr:colOff>
      <xdr:row>0</xdr:row>
      <xdr:rowOff>0</xdr:rowOff>
    </xdr:to>
    <xdr:sp macro="" textlink="">
      <xdr:nvSpPr>
        <xdr:cNvPr id="17410" name="Oval 2">
          <a:extLst>
            <a:ext uri="{FF2B5EF4-FFF2-40B4-BE49-F238E27FC236}">
              <a16:creationId xmlns:a16="http://schemas.microsoft.com/office/drawing/2014/main" id="{00000000-0008-0000-1000-000002440000}"/>
            </a:ext>
          </a:extLst>
        </xdr:cNvPr>
        <xdr:cNvSpPr>
          <a:spLocks noChangeArrowheads="1"/>
        </xdr:cNvSpPr>
      </xdr:nvSpPr>
      <xdr:spPr bwMode="auto">
        <a:xfrm>
          <a:off x="7058025" y="0"/>
          <a:ext cx="247650" cy="0"/>
        </a:xfrm>
        <a:prstGeom prst="ellipse">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73</xdr:col>
      <xdr:colOff>314325</xdr:colOff>
      <xdr:row>31</xdr:row>
      <xdr:rowOff>66675</xdr:rowOff>
    </xdr:from>
    <xdr:to>
      <xdr:col>75</xdr:col>
      <xdr:colOff>219075</xdr:colOff>
      <xdr:row>35</xdr:row>
      <xdr:rowOff>85725</xdr:rowOff>
    </xdr:to>
    <xdr:sp macro="" textlink="">
      <xdr:nvSpPr>
        <xdr:cNvPr id="4" name="ストライプ矢印 3">
          <a:hlinkClick xmlns:r="http://schemas.openxmlformats.org/officeDocument/2006/relationships" r:id="rId1"/>
          <a:extLst>
            <a:ext uri="{FF2B5EF4-FFF2-40B4-BE49-F238E27FC236}">
              <a16:creationId xmlns:a16="http://schemas.microsoft.com/office/drawing/2014/main" id="{00000000-0008-0000-1000-000004000000}"/>
            </a:ext>
          </a:extLst>
        </xdr:cNvPr>
        <xdr:cNvSpPr/>
      </xdr:nvSpPr>
      <xdr:spPr>
        <a:xfrm>
          <a:off x="8448675" y="4143375"/>
          <a:ext cx="1276350" cy="628650"/>
        </a:xfrm>
        <a:prstGeom prst="stripedRightArrow">
          <a:avLst/>
        </a:prstGeom>
        <a:gradFill>
          <a:gsLst>
            <a:gs pos="0">
              <a:srgbClr val="FF0000"/>
            </a:gs>
            <a:gs pos="35000">
              <a:schemeClr val="accent2">
                <a:tint val="37000"/>
                <a:satMod val="300000"/>
              </a:schemeClr>
            </a:gs>
            <a:gs pos="100000">
              <a:schemeClr val="accent2">
                <a:tint val="15000"/>
                <a:satMod val="350000"/>
              </a:schemeClr>
            </a:gs>
          </a:gsLst>
        </a:gra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1100" b="1" cap="none" spc="0">
              <a:ln w="10541" cmpd="sng">
                <a:solidFill>
                  <a:schemeClr val="accent1">
                    <a:shade val="88000"/>
                    <a:satMod val="110000"/>
                  </a:schemeClr>
                </a:solidFill>
                <a:prstDash val="solid"/>
              </a:ln>
              <a:gradFill>
                <a:gsLst>
                  <a:gs pos="0">
                    <a:schemeClr val="accent1">
                      <a:tint val="40000"/>
                      <a:satMod val="250000"/>
                    </a:schemeClr>
                  </a:gs>
                  <a:gs pos="9000">
                    <a:schemeClr val="accent1">
                      <a:tint val="52000"/>
                      <a:satMod val="300000"/>
                    </a:schemeClr>
                  </a:gs>
                  <a:gs pos="50000">
                    <a:schemeClr val="accent1">
                      <a:shade val="20000"/>
                      <a:satMod val="300000"/>
                    </a:schemeClr>
                  </a:gs>
                  <a:gs pos="79000">
                    <a:schemeClr val="accent1">
                      <a:tint val="52000"/>
                      <a:satMod val="300000"/>
                    </a:schemeClr>
                  </a:gs>
                  <a:gs pos="100000">
                    <a:schemeClr val="accent1">
                      <a:tint val="40000"/>
                      <a:satMod val="250000"/>
                    </a:schemeClr>
                  </a:gs>
                </a:gsLst>
                <a:lin ang="5400000"/>
              </a:gradFill>
              <a:effectLst/>
            </a:rPr>
            <a:t>入力シートへ</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67</xdr:col>
      <xdr:colOff>85725</xdr:colOff>
      <xdr:row>0</xdr:row>
      <xdr:rowOff>0</xdr:rowOff>
    </xdr:from>
    <xdr:to>
      <xdr:col>70</xdr:col>
      <xdr:colOff>57150</xdr:colOff>
      <xdr:row>0</xdr:row>
      <xdr:rowOff>0</xdr:rowOff>
    </xdr:to>
    <xdr:sp macro="" textlink="">
      <xdr:nvSpPr>
        <xdr:cNvPr id="17409" name="AutoShape 1">
          <a:extLst>
            <a:ext uri="{FF2B5EF4-FFF2-40B4-BE49-F238E27FC236}">
              <a16:creationId xmlns:a16="http://schemas.microsoft.com/office/drawing/2014/main" id="{00000000-0008-0000-1100-000001440000}"/>
            </a:ext>
          </a:extLst>
        </xdr:cNvPr>
        <xdr:cNvSpPr>
          <a:spLocks noChangeArrowheads="1"/>
        </xdr:cNvSpPr>
      </xdr:nvSpPr>
      <xdr:spPr bwMode="auto">
        <a:xfrm>
          <a:off x="7058025" y="0"/>
          <a:ext cx="257175" cy="0"/>
        </a:xfrm>
        <a:prstGeom prst="roundRect">
          <a:avLst>
            <a:gd name="adj" fmla="val 16667"/>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67</xdr:col>
      <xdr:colOff>85725</xdr:colOff>
      <xdr:row>0</xdr:row>
      <xdr:rowOff>0</xdr:rowOff>
    </xdr:from>
    <xdr:to>
      <xdr:col>70</xdr:col>
      <xdr:colOff>47625</xdr:colOff>
      <xdr:row>0</xdr:row>
      <xdr:rowOff>0</xdr:rowOff>
    </xdr:to>
    <xdr:sp macro="" textlink="">
      <xdr:nvSpPr>
        <xdr:cNvPr id="17410" name="Oval 2">
          <a:extLst>
            <a:ext uri="{FF2B5EF4-FFF2-40B4-BE49-F238E27FC236}">
              <a16:creationId xmlns:a16="http://schemas.microsoft.com/office/drawing/2014/main" id="{00000000-0008-0000-1100-000002440000}"/>
            </a:ext>
          </a:extLst>
        </xdr:cNvPr>
        <xdr:cNvSpPr>
          <a:spLocks noChangeArrowheads="1"/>
        </xdr:cNvSpPr>
      </xdr:nvSpPr>
      <xdr:spPr bwMode="auto">
        <a:xfrm>
          <a:off x="7058025" y="0"/>
          <a:ext cx="247650" cy="0"/>
        </a:xfrm>
        <a:prstGeom prst="ellipse">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73</xdr:col>
      <xdr:colOff>314325</xdr:colOff>
      <xdr:row>31</xdr:row>
      <xdr:rowOff>66675</xdr:rowOff>
    </xdr:from>
    <xdr:to>
      <xdr:col>75</xdr:col>
      <xdr:colOff>219075</xdr:colOff>
      <xdr:row>35</xdr:row>
      <xdr:rowOff>85725</xdr:rowOff>
    </xdr:to>
    <xdr:sp macro="" textlink="">
      <xdr:nvSpPr>
        <xdr:cNvPr id="6" name="ストライプ矢印 5">
          <a:hlinkClick xmlns:r="http://schemas.openxmlformats.org/officeDocument/2006/relationships" r:id="rId1"/>
          <a:extLst>
            <a:ext uri="{FF2B5EF4-FFF2-40B4-BE49-F238E27FC236}">
              <a16:creationId xmlns:a16="http://schemas.microsoft.com/office/drawing/2014/main" id="{00000000-0008-0000-1100-000006000000}"/>
            </a:ext>
          </a:extLst>
        </xdr:cNvPr>
        <xdr:cNvSpPr/>
      </xdr:nvSpPr>
      <xdr:spPr>
        <a:xfrm>
          <a:off x="8448675" y="4867275"/>
          <a:ext cx="1276350" cy="781050"/>
        </a:xfrm>
        <a:prstGeom prst="stripedRightArrow">
          <a:avLst/>
        </a:prstGeom>
        <a:gradFill>
          <a:gsLst>
            <a:gs pos="0">
              <a:srgbClr val="FF0000"/>
            </a:gs>
            <a:gs pos="35000">
              <a:schemeClr val="accent2">
                <a:tint val="37000"/>
                <a:satMod val="300000"/>
              </a:schemeClr>
            </a:gs>
            <a:gs pos="100000">
              <a:schemeClr val="accent2">
                <a:tint val="15000"/>
                <a:satMod val="350000"/>
              </a:schemeClr>
            </a:gs>
          </a:gsLst>
        </a:gra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1100" b="1" cap="none" spc="0">
              <a:ln w="10541" cmpd="sng">
                <a:solidFill>
                  <a:schemeClr val="accent1">
                    <a:shade val="88000"/>
                    <a:satMod val="110000"/>
                  </a:schemeClr>
                </a:solidFill>
                <a:prstDash val="solid"/>
              </a:ln>
              <a:gradFill>
                <a:gsLst>
                  <a:gs pos="0">
                    <a:schemeClr val="accent1">
                      <a:tint val="40000"/>
                      <a:satMod val="250000"/>
                    </a:schemeClr>
                  </a:gs>
                  <a:gs pos="9000">
                    <a:schemeClr val="accent1">
                      <a:tint val="52000"/>
                      <a:satMod val="300000"/>
                    </a:schemeClr>
                  </a:gs>
                  <a:gs pos="50000">
                    <a:schemeClr val="accent1">
                      <a:shade val="20000"/>
                      <a:satMod val="300000"/>
                    </a:schemeClr>
                  </a:gs>
                  <a:gs pos="79000">
                    <a:schemeClr val="accent1">
                      <a:tint val="52000"/>
                      <a:satMod val="300000"/>
                    </a:schemeClr>
                  </a:gs>
                  <a:gs pos="100000">
                    <a:schemeClr val="accent1">
                      <a:tint val="40000"/>
                      <a:satMod val="250000"/>
                    </a:schemeClr>
                  </a:gs>
                </a:gsLst>
                <a:lin ang="5400000"/>
              </a:gradFill>
              <a:effectLst/>
            </a:rPr>
            <a:t>入力シートへ</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67</xdr:col>
      <xdr:colOff>85725</xdr:colOff>
      <xdr:row>0</xdr:row>
      <xdr:rowOff>0</xdr:rowOff>
    </xdr:from>
    <xdr:to>
      <xdr:col>70</xdr:col>
      <xdr:colOff>57150</xdr:colOff>
      <xdr:row>0</xdr:row>
      <xdr:rowOff>0</xdr:rowOff>
    </xdr:to>
    <xdr:sp macro="" textlink="">
      <xdr:nvSpPr>
        <xdr:cNvPr id="2" name="AutoShape 1">
          <a:extLst>
            <a:ext uri="{FF2B5EF4-FFF2-40B4-BE49-F238E27FC236}">
              <a16:creationId xmlns:a16="http://schemas.microsoft.com/office/drawing/2014/main" id="{B131750C-5906-45B0-AB47-2322143CDAC9}"/>
            </a:ext>
          </a:extLst>
        </xdr:cNvPr>
        <xdr:cNvSpPr>
          <a:spLocks noChangeArrowheads="1"/>
        </xdr:cNvSpPr>
      </xdr:nvSpPr>
      <xdr:spPr bwMode="auto">
        <a:xfrm>
          <a:off x="5953125" y="0"/>
          <a:ext cx="222885" cy="0"/>
        </a:xfrm>
        <a:prstGeom prst="roundRect">
          <a:avLst>
            <a:gd name="adj" fmla="val 16667"/>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67</xdr:col>
      <xdr:colOff>85725</xdr:colOff>
      <xdr:row>0</xdr:row>
      <xdr:rowOff>0</xdr:rowOff>
    </xdr:from>
    <xdr:to>
      <xdr:col>70</xdr:col>
      <xdr:colOff>47625</xdr:colOff>
      <xdr:row>0</xdr:row>
      <xdr:rowOff>0</xdr:rowOff>
    </xdr:to>
    <xdr:sp macro="" textlink="">
      <xdr:nvSpPr>
        <xdr:cNvPr id="3" name="Oval 2">
          <a:extLst>
            <a:ext uri="{FF2B5EF4-FFF2-40B4-BE49-F238E27FC236}">
              <a16:creationId xmlns:a16="http://schemas.microsoft.com/office/drawing/2014/main" id="{05BDFCD8-F3F0-4A24-A101-F80AEFC00B08}"/>
            </a:ext>
          </a:extLst>
        </xdr:cNvPr>
        <xdr:cNvSpPr>
          <a:spLocks noChangeArrowheads="1"/>
        </xdr:cNvSpPr>
      </xdr:nvSpPr>
      <xdr:spPr bwMode="auto">
        <a:xfrm>
          <a:off x="5953125" y="0"/>
          <a:ext cx="213360" cy="0"/>
        </a:xfrm>
        <a:prstGeom prst="ellipse">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73</xdr:col>
      <xdr:colOff>542925</xdr:colOff>
      <xdr:row>26</xdr:row>
      <xdr:rowOff>104775</xdr:rowOff>
    </xdr:from>
    <xdr:to>
      <xdr:col>75</xdr:col>
      <xdr:colOff>447675</xdr:colOff>
      <xdr:row>30</xdr:row>
      <xdr:rowOff>47625</xdr:rowOff>
    </xdr:to>
    <xdr:sp macro="" textlink="">
      <xdr:nvSpPr>
        <xdr:cNvPr id="4" name="ストライプ矢印 4">
          <a:hlinkClick xmlns:r="http://schemas.openxmlformats.org/officeDocument/2006/relationships" r:id="rId1"/>
          <a:extLst>
            <a:ext uri="{FF2B5EF4-FFF2-40B4-BE49-F238E27FC236}">
              <a16:creationId xmlns:a16="http://schemas.microsoft.com/office/drawing/2014/main" id="{E7CF8198-D302-451E-88DB-BC23939A586D}"/>
            </a:ext>
          </a:extLst>
        </xdr:cNvPr>
        <xdr:cNvSpPr/>
      </xdr:nvSpPr>
      <xdr:spPr>
        <a:xfrm>
          <a:off x="7446645" y="4410075"/>
          <a:ext cx="1139190" cy="613410"/>
        </a:xfrm>
        <a:prstGeom prst="stripedRightArrow">
          <a:avLst/>
        </a:prstGeom>
        <a:gradFill>
          <a:gsLst>
            <a:gs pos="0">
              <a:srgbClr val="FF0000"/>
            </a:gs>
            <a:gs pos="35000">
              <a:schemeClr val="accent2">
                <a:tint val="37000"/>
                <a:satMod val="300000"/>
              </a:schemeClr>
            </a:gs>
            <a:gs pos="100000">
              <a:schemeClr val="accent2">
                <a:tint val="15000"/>
                <a:satMod val="350000"/>
              </a:schemeClr>
            </a:gs>
          </a:gsLst>
        </a:gra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1100" b="1" cap="none" spc="0">
              <a:ln w="10541" cmpd="sng">
                <a:solidFill>
                  <a:schemeClr val="accent1">
                    <a:shade val="88000"/>
                    <a:satMod val="110000"/>
                  </a:schemeClr>
                </a:solidFill>
                <a:prstDash val="solid"/>
              </a:ln>
              <a:gradFill>
                <a:gsLst>
                  <a:gs pos="0">
                    <a:schemeClr val="accent1">
                      <a:tint val="40000"/>
                      <a:satMod val="250000"/>
                    </a:schemeClr>
                  </a:gs>
                  <a:gs pos="9000">
                    <a:schemeClr val="accent1">
                      <a:tint val="52000"/>
                      <a:satMod val="300000"/>
                    </a:schemeClr>
                  </a:gs>
                  <a:gs pos="50000">
                    <a:schemeClr val="accent1">
                      <a:shade val="20000"/>
                      <a:satMod val="300000"/>
                    </a:schemeClr>
                  </a:gs>
                  <a:gs pos="79000">
                    <a:schemeClr val="accent1">
                      <a:tint val="52000"/>
                      <a:satMod val="300000"/>
                    </a:schemeClr>
                  </a:gs>
                  <a:gs pos="100000">
                    <a:schemeClr val="accent1">
                      <a:tint val="40000"/>
                      <a:satMod val="250000"/>
                    </a:schemeClr>
                  </a:gs>
                </a:gsLst>
                <a:lin ang="5400000"/>
              </a:gradFill>
              <a:effectLst/>
            </a:rPr>
            <a:t>入力シートへ</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67</xdr:col>
      <xdr:colOff>85725</xdr:colOff>
      <xdr:row>0</xdr:row>
      <xdr:rowOff>0</xdr:rowOff>
    </xdr:from>
    <xdr:to>
      <xdr:col>70</xdr:col>
      <xdr:colOff>57150</xdr:colOff>
      <xdr:row>0</xdr:row>
      <xdr:rowOff>0</xdr:rowOff>
    </xdr:to>
    <xdr:sp macro="" textlink="">
      <xdr:nvSpPr>
        <xdr:cNvPr id="2" name="AutoShape 1">
          <a:extLst>
            <a:ext uri="{FF2B5EF4-FFF2-40B4-BE49-F238E27FC236}">
              <a16:creationId xmlns:a16="http://schemas.microsoft.com/office/drawing/2014/main" id="{A082781F-1900-4C36-A11E-9007660DD0A1}"/>
            </a:ext>
          </a:extLst>
        </xdr:cNvPr>
        <xdr:cNvSpPr>
          <a:spLocks noChangeArrowheads="1"/>
        </xdr:cNvSpPr>
      </xdr:nvSpPr>
      <xdr:spPr bwMode="auto">
        <a:xfrm>
          <a:off x="5953125" y="0"/>
          <a:ext cx="222885" cy="0"/>
        </a:xfrm>
        <a:prstGeom prst="roundRect">
          <a:avLst>
            <a:gd name="adj" fmla="val 16667"/>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67</xdr:col>
      <xdr:colOff>85725</xdr:colOff>
      <xdr:row>0</xdr:row>
      <xdr:rowOff>0</xdr:rowOff>
    </xdr:from>
    <xdr:to>
      <xdr:col>70</xdr:col>
      <xdr:colOff>47625</xdr:colOff>
      <xdr:row>0</xdr:row>
      <xdr:rowOff>0</xdr:rowOff>
    </xdr:to>
    <xdr:sp macro="" textlink="">
      <xdr:nvSpPr>
        <xdr:cNvPr id="3" name="Oval 2">
          <a:extLst>
            <a:ext uri="{FF2B5EF4-FFF2-40B4-BE49-F238E27FC236}">
              <a16:creationId xmlns:a16="http://schemas.microsoft.com/office/drawing/2014/main" id="{70AD51C7-CD5C-475C-B994-B8C0F3FA45F4}"/>
            </a:ext>
          </a:extLst>
        </xdr:cNvPr>
        <xdr:cNvSpPr>
          <a:spLocks noChangeArrowheads="1"/>
        </xdr:cNvSpPr>
      </xdr:nvSpPr>
      <xdr:spPr bwMode="auto">
        <a:xfrm>
          <a:off x="5953125" y="0"/>
          <a:ext cx="213360" cy="0"/>
        </a:xfrm>
        <a:prstGeom prst="ellipse">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73</xdr:col>
      <xdr:colOff>476250</xdr:colOff>
      <xdr:row>25</xdr:row>
      <xdr:rowOff>123825</xdr:rowOff>
    </xdr:from>
    <xdr:to>
      <xdr:col>75</xdr:col>
      <xdr:colOff>381000</xdr:colOff>
      <xdr:row>29</xdr:row>
      <xdr:rowOff>66675</xdr:rowOff>
    </xdr:to>
    <xdr:sp macro="" textlink="">
      <xdr:nvSpPr>
        <xdr:cNvPr id="4" name="ストライプ矢印 4">
          <a:hlinkClick xmlns:r="http://schemas.openxmlformats.org/officeDocument/2006/relationships" r:id="rId1"/>
          <a:extLst>
            <a:ext uri="{FF2B5EF4-FFF2-40B4-BE49-F238E27FC236}">
              <a16:creationId xmlns:a16="http://schemas.microsoft.com/office/drawing/2014/main" id="{A38D1588-8A83-416D-8D82-E132A2849B58}"/>
            </a:ext>
          </a:extLst>
        </xdr:cNvPr>
        <xdr:cNvSpPr/>
      </xdr:nvSpPr>
      <xdr:spPr>
        <a:xfrm>
          <a:off x="7379970" y="4261485"/>
          <a:ext cx="1139190" cy="613410"/>
        </a:xfrm>
        <a:prstGeom prst="stripedRightArrow">
          <a:avLst/>
        </a:prstGeom>
        <a:gradFill>
          <a:gsLst>
            <a:gs pos="0">
              <a:srgbClr val="FF0000"/>
            </a:gs>
            <a:gs pos="35000">
              <a:schemeClr val="accent2">
                <a:tint val="37000"/>
                <a:satMod val="300000"/>
              </a:schemeClr>
            </a:gs>
            <a:gs pos="100000">
              <a:schemeClr val="accent2">
                <a:tint val="15000"/>
                <a:satMod val="350000"/>
              </a:schemeClr>
            </a:gs>
          </a:gsLst>
        </a:gra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1100" b="1" cap="none" spc="0">
              <a:ln w="10541" cmpd="sng">
                <a:solidFill>
                  <a:schemeClr val="accent1">
                    <a:shade val="88000"/>
                    <a:satMod val="110000"/>
                  </a:schemeClr>
                </a:solidFill>
                <a:prstDash val="solid"/>
              </a:ln>
              <a:gradFill>
                <a:gsLst>
                  <a:gs pos="0">
                    <a:schemeClr val="accent1">
                      <a:tint val="40000"/>
                      <a:satMod val="250000"/>
                    </a:schemeClr>
                  </a:gs>
                  <a:gs pos="9000">
                    <a:schemeClr val="accent1">
                      <a:tint val="52000"/>
                      <a:satMod val="300000"/>
                    </a:schemeClr>
                  </a:gs>
                  <a:gs pos="50000">
                    <a:schemeClr val="accent1">
                      <a:shade val="20000"/>
                      <a:satMod val="300000"/>
                    </a:schemeClr>
                  </a:gs>
                  <a:gs pos="79000">
                    <a:schemeClr val="accent1">
                      <a:tint val="52000"/>
                      <a:satMod val="300000"/>
                    </a:schemeClr>
                  </a:gs>
                  <a:gs pos="100000">
                    <a:schemeClr val="accent1">
                      <a:tint val="40000"/>
                      <a:satMod val="250000"/>
                    </a:schemeClr>
                  </a:gs>
                </a:gsLst>
                <a:lin ang="5400000"/>
              </a:gradFill>
              <a:effectLst/>
            </a:rPr>
            <a:t>入力シートへ</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67</xdr:col>
      <xdr:colOff>85725</xdr:colOff>
      <xdr:row>0</xdr:row>
      <xdr:rowOff>0</xdr:rowOff>
    </xdr:from>
    <xdr:to>
      <xdr:col>70</xdr:col>
      <xdr:colOff>57150</xdr:colOff>
      <xdr:row>0</xdr:row>
      <xdr:rowOff>0</xdr:rowOff>
    </xdr:to>
    <xdr:sp macro="" textlink="">
      <xdr:nvSpPr>
        <xdr:cNvPr id="2" name="AutoShape 1">
          <a:extLst>
            <a:ext uri="{FF2B5EF4-FFF2-40B4-BE49-F238E27FC236}">
              <a16:creationId xmlns:a16="http://schemas.microsoft.com/office/drawing/2014/main" id="{0DCD072B-2049-4313-BDE7-0A71CBEA810C}"/>
            </a:ext>
          </a:extLst>
        </xdr:cNvPr>
        <xdr:cNvSpPr>
          <a:spLocks noChangeArrowheads="1"/>
        </xdr:cNvSpPr>
      </xdr:nvSpPr>
      <xdr:spPr bwMode="auto">
        <a:xfrm>
          <a:off x="5953125" y="0"/>
          <a:ext cx="222885" cy="0"/>
        </a:xfrm>
        <a:prstGeom prst="roundRect">
          <a:avLst>
            <a:gd name="adj" fmla="val 16667"/>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67</xdr:col>
      <xdr:colOff>85725</xdr:colOff>
      <xdr:row>0</xdr:row>
      <xdr:rowOff>0</xdr:rowOff>
    </xdr:from>
    <xdr:to>
      <xdr:col>70</xdr:col>
      <xdr:colOff>47625</xdr:colOff>
      <xdr:row>0</xdr:row>
      <xdr:rowOff>0</xdr:rowOff>
    </xdr:to>
    <xdr:sp macro="" textlink="">
      <xdr:nvSpPr>
        <xdr:cNvPr id="3" name="Oval 2">
          <a:extLst>
            <a:ext uri="{FF2B5EF4-FFF2-40B4-BE49-F238E27FC236}">
              <a16:creationId xmlns:a16="http://schemas.microsoft.com/office/drawing/2014/main" id="{705C4D9E-837E-419D-91C9-59675D4FBBA8}"/>
            </a:ext>
          </a:extLst>
        </xdr:cNvPr>
        <xdr:cNvSpPr>
          <a:spLocks noChangeArrowheads="1"/>
        </xdr:cNvSpPr>
      </xdr:nvSpPr>
      <xdr:spPr bwMode="auto">
        <a:xfrm>
          <a:off x="5953125" y="0"/>
          <a:ext cx="213360" cy="0"/>
        </a:xfrm>
        <a:prstGeom prst="ellipse">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73</xdr:col>
      <xdr:colOff>542925</xdr:colOff>
      <xdr:row>26</xdr:row>
      <xdr:rowOff>104775</xdr:rowOff>
    </xdr:from>
    <xdr:to>
      <xdr:col>75</xdr:col>
      <xdr:colOff>447675</xdr:colOff>
      <xdr:row>30</xdr:row>
      <xdr:rowOff>47625</xdr:rowOff>
    </xdr:to>
    <xdr:sp macro="" textlink="">
      <xdr:nvSpPr>
        <xdr:cNvPr id="4" name="ストライプ矢印 4">
          <a:hlinkClick xmlns:r="http://schemas.openxmlformats.org/officeDocument/2006/relationships" r:id="rId1"/>
          <a:extLst>
            <a:ext uri="{FF2B5EF4-FFF2-40B4-BE49-F238E27FC236}">
              <a16:creationId xmlns:a16="http://schemas.microsoft.com/office/drawing/2014/main" id="{7BC328C5-18A4-4F03-96C5-43F59CF7EFC9}"/>
            </a:ext>
          </a:extLst>
        </xdr:cNvPr>
        <xdr:cNvSpPr/>
      </xdr:nvSpPr>
      <xdr:spPr>
        <a:xfrm>
          <a:off x="7446645" y="4410075"/>
          <a:ext cx="1139190" cy="613410"/>
        </a:xfrm>
        <a:prstGeom prst="stripedRightArrow">
          <a:avLst/>
        </a:prstGeom>
        <a:gradFill>
          <a:gsLst>
            <a:gs pos="0">
              <a:srgbClr val="FF0000"/>
            </a:gs>
            <a:gs pos="35000">
              <a:schemeClr val="accent2">
                <a:tint val="37000"/>
                <a:satMod val="300000"/>
              </a:schemeClr>
            </a:gs>
            <a:gs pos="100000">
              <a:schemeClr val="accent2">
                <a:tint val="15000"/>
                <a:satMod val="350000"/>
              </a:schemeClr>
            </a:gs>
          </a:gsLst>
        </a:gra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1100" b="1" cap="none" spc="0">
              <a:ln w="10541" cmpd="sng">
                <a:solidFill>
                  <a:schemeClr val="accent1">
                    <a:shade val="88000"/>
                    <a:satMod val="110000"/>
                  </a:schemeClr>
                </a:solidFill>
                <a:prstDash val="solid"/>
              </a:ln>
              <a:gradFill>
                <a:gsLst>
                  <a:gs pos="0">
                    <a:schemeClr val="accent1">
                      <a:tint val="40000"/>
                      <a:satMod val="250000"/>
                    </a:schemeClr>
                  </a:gs>
                  <a:gs pos="9000">
                    <a:schemeClr val="accent1">
                      <a:tint val="52000"/>
                      <a:satMod val="300000"/>
                    </a:schemeClr>
                  </a:gs>
                  <a:gs pos="50000">
                    <a:schemeClr val="accent1">
                      <a:shade val="20000"/>
                      <a:satMod val="300000"/>
                    </a:schemeClr>
                  </a:gs>
                  <a:gs pos="79000">
                    <a:schemeClr val="accent1">
                      <a:tint val="52000"/>
                      <a:satMod val="300000"/>
                    </a:schemeClr>
                  </a:gs>
                  <a:gs pos="100000">
                    <a:schemeClr val="accent1">
                      <a:tint val="40000"/>
                      <a:satMod val="250000"/>
                    </a:schemeClr>
                  </a:gs>
                </a:gsLst>
                <a:lin ang="5400000"/>
              </a:gradFill>
              <a:effectLst/>
            </a:rPr>
            <a:t>入力シートへ</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67</xdr:col>
      <xdr:colOff>85725</xdr:colOff>
      <xdr:row>0</xdr:row>
      <xdr:rowOff>0</xdr:rowOff>
    </xdr:from>
    <xdr:to>
      <xdr:col>70</xdr:col>
      <xdr:colOff>57150</xdr:colOff>
      <xdr:row>0</xdr:row>
      <xdr:rowOff>0</xdr:rowOff>
    </xdr:to>
    <xdr:sp macro="" textlink="">
      <xdr:nvSpPr>
        <xdr:cNvPr id="2" name="AutoShape 1">
          <a:extLst>
            <a:ext uri="{FF2B5EF4-FFF2-40B4-BE49-F238E27FC236}">
              <a16:creationId xmlns:a16="http://schemas.microsoft.com/office/drawing/2014/main" id="{BCA8542E-800E-4BC2-98E9-E38798DACD17}"/>
            </a:ext>
          </a:extLst>
        </xdr:cNvPr>
        <xdr:cNvSpPr>
          <a:spLocks noChangeArrowheads="1"/>
        </xdr:cNvSpPr>
      </xdr:nvSpPr>
      <xdr:spPr bwMode="auto">
        <a:xfrm>
          <a:off x="5953125" y="0"/>
          <a:ext cx="222885" cy="0"/>
        </a:xfrm>
        <a:prstGeom prst="roundRect">
          <a:avLst>
            <a:gd name="adj" fmla="val 16667"/>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67</xdr:col>
      <xdr:colOff>85725</xdr:colOff>
      <xdr:row>0</xdr:row>
      <xdr:rowOff>0</xdr:rowOff>
    </xdr:from>
    <xdr:to>
      <xdr:col>70</xdr:col>
      <xdr:colOff>47625</xdr:colOff>
      <xdr:row>0</xdr:row>
      <xdr:rowOff>0</xdr:rowOff>
    </xdr:to>
    <xdr:sp macro="" textlink="">
      <xdr:nvSpPr>
        <xdr:cNvPr id="3" name="Oval 2">
          <a:extLst>
            <a:ext uri="{FF2B5EF4-FFF2-40B4-BE49-F238E27FC236}">
              <a16:creationId xmlns:a16="http://schemas.microsoft.com/office/drawing/2014/main" id="{68653797-22F9-4BDF-A07E-951C246076DE}"/>
            </a:ext>
          </a:extLst>
        </xdr:cNvPr>
        <xdr:cNvSpPr>
          <a:spLocks noChangeArrowheads="1"/>
        </xdr:cNvSpPr>
      </xdr:nvSpPr>
      <xdr:spPr bwMode="auto">
        <a:xfrm>
          <a:off x="5953125" y="0"/>
          <a:ext cx="213360" cy="0"/>
        </a:xfrm>
        <a:prstGeom prst="ellipse">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73</xdr:col>
      <xdr:colOff>476250</xdr:colOff>
      <xdr:row>25</xdr:row>
      <xdr:rowOff>123825</xdr:rowOff>
    </xdr:from>
    <xdr:to>
      <xdr:col>75</xdr:col>
      <xdr:colOff>381000</xdr:colOff>
      <xdr:row>29</xdr:row>
      <xdr:rowOff>66675</xdr:rowOff>
    </xdr:to>
    <xdr:sp macro="" textlink="">
      <xdr:nvSpPr>
        <xdr:cNvPr id="4" name="ストライプ矢印 4">
          <a:hlinkClick xmlns:r="http://schemas.openxmlformats.org/officeDocument/2006/relationships" r:id="rId1"/>
          <a:extLst>
            <a:ext uri="{FF2B5EF4-FFF2-40B4-BE49-F238E27FC236}">
              <a16:creationId xmlns:a16="http://schemas.microsoft.com/office/drawing/2014/main" id="{58AF1EF3-EEF8-4641-A27E-03709AECEDBD}"/>
            </a:ext>
          </a:extLst>
        </xdr:cNvPr>
        <xdr:cNvSpPr/>
      </xdr:nvSpPr>
      <xdr:spPr>
        <a:xfrm>
          <a:off x="7379970" y="4261485"/>
          <a:ext cx="1139190" cy="613410"/>
        </a:xfrm>
        <a:prstGeom prst="stripedRightArrow">
          <a:avLst/>
        </a:prstGeom>
        <a:gradFill>
          <a:gsLst>
            <a:gs pos="0">
              <a:srgbClr val="FF0000"/>
            </a:gs>
            <a:gs pos="35000">
              <a:schemeClr val="accent2">
                <a:tint val="37000"/>
                <a:satMod val="300000"/>
              </a:schemeClr>
            </a:gs>
            <a:gs pos="100000">
              <a:schemeClr val="accent2">
                <a:tint val="15000"/>
                <a:satMod val="350000"/>
              </a:schemeClr>
            </a:gs>
          </a:gsLst>
        </a:gra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1100" b="1" cap="none" spc="0">
              <a:ln w="10541" cmpd="sng">
                <a:solidFill>
                  <a:schemeClr val="accent1">
                    <a:shade val="88000"/>
                    <a:satMod val="110000"/>
                  </a:schemeClr>
                </a:solidFill>
                <a:prstDash val="solid"/>
              </a:ln>
              <a:gradFill>
                <a:gsLst>
                  <a:gs pos="0">
                    <a:schemeClr val="accent1">
                      <a:tint val="40000"/>
                      <a:satMod val="250000"/>
                    </a:schemeClr>
                  </a:gs>
                  <a:gs pos="9000">
                    <a:schemeClr val="accent1">
                      <a:tint val="52000"/>
                      <a:satMod val="300000"/>
                    </a:schemeClr>
                  </a:gs>
                  <a:gs pos="50000">
                    <a:schemeClr val="accent1">
                      <a:shade val="20000"/>
                      <a:satMod val="300000"/>
                    </a:schemeClr>
                  </a:gs>
                  <a:gs pos="79000">
                    <a:schemeClr val="accent1">
                      <a:tint val="52000"/>
                      <a:satMod val="300000"/>
                    </a:schemeClr>
                  </a:gs>
                  <a:gs pos="100000">
                    <a:schemeClr val="accent1">
                      <a:tint val="40000"/>
                      <a:satMod val="250000"/>
                    </a:schemeClr>
                  </a:gs>
                </a:gsLst>
                <a:lin ang="5400000"/>
              </a:gradFill>
              <a:effectLst/>
            </a:rPr>
            <a:t>入力シートへ</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24</xdr:col>
      <xdr:colOff>121920</xdr:colOff>
      <xdr:row>16</xdr:row>
      <xdr:rowOff>329565</xdr:rowOff>
    </xdr:from>
    <xdr:to>
      <xdr:col>28</xdr:col>
      <xdr:colOff>333375</xdr:colOff>
      <xdr:row>18</xdr:row>
      <xdr:rowOff>281940</xdr:rowOff>
    </xdr:to>
    <xdr:sp macro="" textlink="">
      <xdr:nvSpPr>
        <xdr:cNvPr id="2" name="円/楕円 1">
          <a:extLst>
            <a:ext uri="{FF2B5EF4-FFF2-40B4-BE49-F238E27FC236}">
              <a16:creationId xmlns:a16="http://schemas.microsoft.com/office/drawing/2014/main" id="{00000000-0008-0000-0100-000002000000}"/>
            </a:ext>
          </a:extLst>
        </xdr:cNvPr>
        <xdr:cNvSpPr/>
      </xdr:nvSpPr>
      <xdr:spPr>
        <a:xfrm>
          <a:off x="3779520" y="4528185"/>
          <a:ext cx="821055" cy="60769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67</xdr:col>
      <xdr:colOff>85725</xdr:colOff>
      <xdr:row>0</xdr:row>
      <xdr:rowOff>0</xdr:rowOff>
    </xdr:from>
    <xdr:to>
      <xdr:col>70</xdr:col>
      <xdr:colOff>57150</xdr:colOff>
      <xdr:row>0</xdr:row>
      <xdr:rowOff>0</xdr:rowOff>
    </xdr:to>
    <xdr:sp macro="" textlink="">
      <xdr:nvSpPr>
        <xdr:cNvPr id="2" name="AutoShape 1">
          <a:extLst>
            <a:ext uri="{FF2B5EF4-FFF2-40B4-BE49-F238E27FC236}">
              <a16:creationId xmlns:a16="http://schemas.microsoft.com/office/drawing/2014/main" id="{4F0E8AC4-3FEC-4E3F-B578-523E848765D5}"/>
            </a:ext>
          </a:extLst>
        </xdr:cNvPr>
        <xdr:cNvSpPr>
          <a:spLocks noChangeArrowheads="1"/>
        </xdr:cNvSpPr>
      </xdr:nvSpPr>
      <xdr:spPr bwMode="auto">
        <a:xfrm>
          <a:off x="6235065" y="0"/>
          <a:ext cx="222885" cy="0"/>
        </a:xfrm>
        <a:prstGeom prst="roundRect">
          <a:avLst>
            <a:gd name="adj" fmla="val 16667"/>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67</xdr:col>
      <xdr:colOff>85725</xdr:colOff>
      <xdr:row>0</xdr:row>
      <xdr:rowOff>0</xdr:rowOff>
    </xdr:from>
    <xdr:to>
      <xdr:col>70</xdr:col>
      <xdr:colOff>47625</xdr:colOff>
      <xdr:row>0</xdr:row>
      <xdr:rowOff>0</xdr:rowOff>
    </xdr:to>
    <xdr:sp macro="" textlink="">
      <xdr:nvSpPr>
        <xdr:cNvPr id="3" name="Oval 2">
          <a:extLst>
            <a:ext uri="{FF2B5EF4-FFF2-40B4-BE49-F238E27FC236}">
              <a16:creationId xmlns:a16="http://schemas.microsoft.com/office/drawing/2014/main" id="{30CBB173-CCB4-47B7-9FB8-026C87CC2D55}"/>
            </a:ext>
          </a:extLst>
        </xdr:cNvPr>
        <xdr:cNvSpPr>
          <a:spLocks noChangeArrowheads="1"/>
        </xdr:cNvSpPr>
      </xdr:nvSpPr>
      <xdr:spPr bwMode="auto">
        <a:xfrm>
          <a:off x="6235065" y="0"/>
          <a:ext cx="213360" cy="0"/>
        </a:xfrm>
        <a:prstGeom prst="ellipse">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73</xdr:col>
      <xdr:colOff>666750</xdr:colOff>
      <xdr:row>28</xdr:row>
      <xdr:rowOff>142875</xdr:rowOff>
    </xdr:from>
    <xdr:to>
      <xdr:col>75</xdr:col>
      <xdr:colOff>571500</xdr:colOff>
      <xdr:row>33</xdr:row>
      <xdr:rowOff>9525</xdr:rowOff>
    </xdr:to>
    <xdr:sp macro="" textlink="">
      <xdr:nvSpPr>
        <xdr:cNvPr id="4" name="ストライプ矢印 4">
          <a:hlinkClick xmlns:r="http://schemas.openxmlformats.org/officeDocument/2006/relationships" r:id="rId1"/>
          <a:extLst>
            <a:ext uri="{FF2B5EF4-FFF2-40B4-BE49-F238E27FC236}">
              <a16:creationId xmlns:a16="http://schemas.microsoft.com/office/drawing/2014/main" id="{02009D83-2F4C-4F2A-BCDF-0832B6051502}"/>
            </a:ext>
          </a:extLst>
        </xdr:cNvPr>
        <xdr:cNvSpPr/>
      </xdr:nvSpPr>
      <xdr:spPr>
        <a:xfrm>
          <a:off x="7799070" y="4410075"/>
          <a:ext cx="1192530" cy="628650"/>
        </a:xfrm>
        <a:prstGeom prst="stripedRightArrow">
          <a:avLst/>
        </a:prstGeom>
        <a:gradFill>
          <a:gsLst>
            <a:gs pos="0">
              <a:srgbClr val="FF0000"/>
            </a:gs>
            <a:gs pos="35000">
              <a:schemeClr val="accent2">
                <a:tint val="37000"/>
                <a:satMod val="300000"/>
              </a:schemeClr>
            </a:gs>
            <a:gs pos="100000">
              <a:schemeClr val="accent2">
                <a:tint val="15000"/>
                <a:satMod val="350000"/>
              </a:schemeClr>
            </a:gs>
          </a:gsLst>
        </a:gra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1100" b="1" cap="none" spc="0">
              <a:ln w="10541" cmpd="sng">
                <a:solidFill>
                  <a:schemeClr val="accent1">
                    <a:shade val="88000"/>
                    <a:satMod val="110000"/>
                  </a:schemeClr>
                </a:solidFill>
                <a:prstDash val="solid"/>
              </a:ln>
              <a:gradFill>
                <a:gsLst>
                  <a:gs pos="0">
                    <a:schemeClr val="accent1">
                      <a:tint val="40000"/>
                      <a:satMod val="250000"/>
                    </a:schemeClr>
                  </a:gs>
                  <a:gs pos="9000">
                    <a:schemeClr val="accent1">
                      <a:tint val="52000"/>
                      <a:satMod val="300000"/>
                    </a:schemeClr>
                  </a:gs>
                  <a:gs pos="50000">
                    <a:schemeClr val="accent1">
                      <a:shade val="20000"/>
                      <a:satMod val="300000"/>
                    </a:schemeClr>
                  </a:gs>
                  <a:gs pos="79000">
                    <a:schemeClr val="accent1">
                      <a:tint val="52000"/>
                      <a:satMod val="300000"/>
                    </a:schemeClr>
                  </a:gs>
                  <a:gs pos="100000">
                    <a:schemeClr val="accent1">
                      <a:tint val="40000"/>
                      <a:satMod val="250000"/>
                    </a:schemeClr>
                  </a:gs>
                </a:gsLst>
                <a:lin ang="5400000"/>
              </a:gradFill>
              <a:effectLst/>
            </a:rPr>
            <a:t>入力シートへ</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67</xdr:col>
      <xdr:colOff>85725</xdr:colOff>
      <xdr:row>0</xdr:row>
      <xdr:rowOff>0</xdr:rowOff>
    </xdr:from>
    <xdr:to>
      <xdr:col>70</xdr:col>
      <xdr:colOff>57150</xdr:colOff>
      <xdr:row>0</xdr:row>
      <xdr:rowOff>0</xdr:rowOff>
    </xdr:to>
    <xdr:sp macro="" textlink="">
      <xdr:nvSpPr>
        <xdr:cNvPr id="2" name="AutoShape 1">
          <a:extLst>
            <a:ext uri="{FF2B5EF4-FFF2-40B4-BE49-F238E27FC236}">
              <a16:creationId xmlns:a16="http://schemas.microsoft.com/office/drawing/2014/main" id="{E9802452-4646-4058-864A-D151D31AD272}"/>
            </a:ext>
          </a:extLst>
        </xdr:cNvPr>
        <xdr:cNvSpPr>
          <a:spLocks noChangeArrowheads="1"/>
        </xdr:cNvSpPr>
      </xdr:nvSpPr>
      <xdr:spPr bwMode="auto">
        <a:xfrm>
          <a:off x="6235065" y="0"/>
          <a:ext cx="222885" cy="0"/>
        </a:xfrm>
        <a:prstGeom prst="roundRect">
          <a:avLst>
            <a:gd name="adj" fmla="val 16667"/>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67</xdr:col>
      <xdr:colOff>85725</xdr:colOff>
      <xdr:row>0</xdr:row>
      <xdr:rowOff>0</xdr:rowOff>
    </xdr:from>
    <xdr:to>
      <xdr:col>70</xdr:col>
      <xdr:colOff>47625</xdr:colOff>
      <xdr:row>0</xdr:row>
      <xdr:rowOff>0</xdr:rowOff>
    </xdr:to>
    <xdr:sp macro="" textlink="">
      <xdr:nvSpPr>
        <xdr:cNvPr id="3" name="Oval 2">
          <a:extLst>
            <a:ext uri="{FF2B5EF4-FFF2-40B4-BE49-F238E27FC236}">
              <a16:creationId xmlns:a16="http://schemas.microsoft.com/office/drawing/2014/main" id="{7C4A9A4F-1C6B-4BC9-8AA0-6F9E52AC5A54}"/>
            </a:ext>
          </a:extLst>
        </xdr:cNvPr>
        <xdr:cNvSpPr>
          <a:spLocks noChangeArrowheads="1"/>
        </xdr:cNvSpPr>
      </xdr:nvSpPr>
      <xdr:spPr bwMode="auto">
        <a:xfrm>
          <a:off x="6235065" y="0"/>
          <a:ext cx="213360" cy="0"/>
        </a:xfrm>
        <a:prstGeom prst="ellipse">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73</xdr:col>
      <xdr:colOff>276225</xdr:colOff>
      <xdr:row>29</xdr:row>
      <xdr:rowOff>19050</xdr:rowOff>
    </xdr:from>
    <xdr:to>
      <xdr:col>75</xdr:col>
      <xdr:colOff>180975</xdr:colOff>
      <xdr:row>33</xdr:row>
      <xdr:rowOff>38100</xdr:rowOff>
    </xdr:to>
    <xdr:sp macro="" textlink="">
      <xdr:nvSpPr>
        <xdr:cNvPr id="4" name="ストライプ矢印 3">
          <a:hlinkClick xmlns:r="http://schemas.openxmlformats.org/officeDocument/2006/relationships" r:id="rId1"/>
          <a:extLst>
            <a:ext uri="{FF2B5EF4-FFF2-40B4-BE49-F238E27FC236}">
              <a16:creationId xmlns:a16="http://schemas.microsoft.com/office/drawing/2014/main" id="{13C1EB2E-C7B9-444B-9CB1-69EEBB7C132B}"/>
            </a:ext>
          </a:extLst>
        </xdr:cNvPr>
        <xdr:cNvSpPr/>
      </xdr:nvSpPr>
      <xdr:spPr>
        <a:xfrm>
          <a:off x="7461885" y="4438650"/>
          <a:ext cx="1139190" cy="628650"/>
        </a:xfrm>
        <a:prstGeom prst="stripedRightArrow">
          <a:avLst/>
        </a:prstGeom>
        <a:gradFill>
          <a:gsLst>
            <a:gs pos="0">
              <a:srgbClr val="FF0000"/>
            </a:gs>
            <a:gs pos="35000">
              <a:schemeClr val="accent2">
                <a:tint val="37000"/>
                <a:satMod val="300000"/>
              </a:schemeClr>
            </a:gs>
            <a:gs pos="100000">
              <a:schemeClr val="accent2">
                <a:tint val="15000"/>
                <a:satMod val="350000"/>
              </a:schemeClr>
            </a:gs>
          </a:gsLst>
        </a:gra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1100" b="1" cap="none" spc="0">
              <a:ln w="10541" cmpd="sng">
                <a:solidFill>
                  <a:schemeClr val="accent1">
                    <a:shade val="88000"/>
                    <a:satMod val="110000"/>
                  </a:schemeClr>
                </a:solidFill>
                <a:prstDash val="solid"/>
              </a:ln>
              <a:gradFill>
                <a:gsLst>
                  <a:gs pos="0">
                    <a:schemeClr val="accent1">
                      <a:tint val="40000"/>
                      <a:satMod val="250000"/>
                    </a:schemeClr>
                  </a:gs>
                  <a:gs pos="9000">
                    <a:schemeClr val="accent1">
                      <a:tint val="52000"/>
                      <a:satMod val="300000"/>
                    </a:schemeClr>
                  </a:gs>
                  <a:gs pos="50000">
                    <a:schemeClr val="accent1">
                      <a:shade val="20000"/>
                      <a:satMod val="300000"/>
                    </a:schemeClr>
                  </a:gs>
                  <a:gs pos="79000">
                    <a:schemeClr val="accent1">
                      <a:tint val="52000"/>
                      <a:satMod val="300000"/>
                    </a:schemeClr>
                  </a:gs>
                  <a:gs pos="100000">
                    <a:schemeClr val="accent1">
                      <a:tint val="40000"/>
                      <a:satMod val="250000"/>
                    </a:schemeClr>
                  </a:gs>
                </a:gsLst>
                <a:lin ang="5400000"/>
              </a:gradFill>
              <a:effectLst/>
            </a:rPr>
            <a:t>入力シートへ</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67</xdr:col>
      <xdr:colOff>85725</xdr:colOff>
      <xdr:row>0</xdr:row>
      <xdr:rowOff>0</xdr:rowOff>
    </xdr:from>
    <xdr:to>
      <xdr:col>70</xdr:col>
      <xdr:colOff>57150</xdr:colOff>
      <xdr:row>0</xdr:row>
      <xdr:rowOff>0</xdr:rowOff>
    </xdr:to>
    <xdr:sp macro="" textlink="">
      <xdr:nvSpPr>
        <xdr:cNvPr id="15361" name="AutoShape 1">
          <a:extLst>
            <a:ext uri="{FF2B5EF4-FFF2-40B4-BE49-F238E27FC236}">
              <a16:creationId xmlns:a16="http://schemas.microsoft.com/office/drawing/2014/main" id="{00000000-0008-0000-1400-0000013C0000}"/>
            </a:ext>
          </a:extLst>
        </xdr:cNvPr>
        <xdr:cNvSpPr>
          <a:spLocks noChangeArrowheads="1"/>
        </xdr:cNvSpPr>
      </xdr:nvSpPr>
      <xdr:spPr bwMode="auto">
        <a:xfrm>
          <a:off x="7058025" y="0"/>
          <a:ext cx="257175" cy="0"/>
        </a:xfrm>
        <a:prstGeom prst="roundRect">
          <a:avLst>
            <a:gd name="adj" fmla="val 16667"/>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67</xdr:col>
      <xdr:colOff>85725</xdr:colOff>
      <xdr:row>0</xdr:row>
      <xdr:rowOff>0</xdr:rowOff>
    </xdr:from>
    <xdr:to>
      <xdr:col>70</xdr:col>
      <xdr:colOff>47625</xdr:colOff>
      <xdr:row>0</xdr:row>
      <xdr:rowOff>0</xdr:rowOff>
    </xdr:to>
    <xdr:sp macro="" textlink="">
      <xdr:nvSpPr>
        <xdr:cNvPr id="15362" name="Oval 2">
          <a:extLst>
            <a:ext uri="{FF2B5EF4-FFF2-40B4-BE49-F238E27FC236}">
              <a16:creationId xmlns:a16="http://schemas.microsoft.com/office/drawing/2014/main" id="{00000000-0008-0000-1400-0000023C0000}"/>
            </a:ext>
          </a:extLst>
        </xdr:cNvPr>
        <xdr:cNvSpPr>
          <a:spLocks noChangeArrowheads="1"/>
        </xdr:cNvSpPr>
      </xdr:nvSpPr>
      <xdr:spPr bwMode="auto">
        <a:xfrm>
          <a:off x="7058025" y="0"/>
          <a:ext cx="247650" cy="0"/>
        </a:xfrm>
        <a:prstGeom prst="ellipse">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73</xdr:col>
      <xdr:colOff>352425</xdr:colOff>
      <xdr:row>29</xdr:row>
      <xdr:rowOff>0</xdr:rowOff>
    </xdr:from>
    <xdr:to>
      <xdr:col>75</xdr:col>
      <xdr:colOff>257175</xdr:colOff>
      <xdr:row>33</xdr:row>
      <xdr:rowOff>19050</xdr:rowOff>
    </xdr:to>
    <xdr:sp macro="" textlink="">
      <xdr:nvSpPr>
        <xdr:cNvPr id="5" name="ストライプ矢印 4">
          <a:hlinkClick xmlns:r="http://schemas.openxmlformats.org/officeDocument/2006/relationships" r:id="rId1"/>
          <a:extLst>
            <a:ext uri="{FF2B5EF4-FFF2-40B4-BE49-F238E27FC236}">
              <a16:creationId xmlns:a16="http://schemas.microsoft.com/office/drawing/2014/main" id="{00000000-0008-0000-1400-000005000000}"/>
            </a:ext>
          </a:extLst>
        </xdr:cNvPr>
        <xdr:cNvSpPr/>
      </xdr:nvSpPr>
      <xdr:spPr>
        <a:xfrm>
          <a:off x="8486775" y="4419600"/>
          <a:ext cx="1276350" cy="628650"/>
        </a:xfrm>
        <a:prstGeom prst="stripedRightArrow">
          <a:avLst/>
        </a:prstGeom>
        <a:gradFill>
          <a:gsLst>
            <a:gs pos="0">
              <a:srgbClr val="FF0000"/>
            </a:gs>
            <a:gs pos="35000">
              <a:schemeClr val="accent2">
                <a:tint val="37000"/>
                <a:satMod val="300000"/>
              </a:schemeClr>
            </a:gs>
            <a:gs pos="100000">
              <a:schemeClr val="accent2">
                <a:tint val="15000"/>
                <a:satMod val="350000"/>
              </a:schemeClr>
            </a:gs>
          </a:gsLst>
        </a:gra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1100" b="1" cap="none" spc="0">
              <a:ln w="10541" cmpd="sng">
                <a:solidFill>
                  <a:schemeClr val="accent1">
                    <a:shade val="88000"/>
                    <a:satMod val="110000"/>
                  </a:schemeClr>
                </a:solidFill>
                <a:prstDash val="solid"/>
              </a:ln>
              <a:gradFill>
                <a:gsLst>
                  <a:gs pos="0">
                    <a:schemeClr val="accent1">
                      <a:tint val="40000"/>
                      <a:satMod val="250000"/>
                    </a:schemeClr>
                  </a:gs>
                  <a:gs pos="9000">
                    <a:schemeClr val="accent1">
                      <a:tint val="52000"/>
                      <a:satMod val="300000"/>
                    </a:schemeClr>
                  </a:gs>
                  <a:gs pos="50000">
                    <a:schemeClr val="accent1">
                      <a:shade val="20000"/>
                      <a:satMod val="300000"/>
                    </a:schemeClr>
                  </a:gs>
                  <a:gs pos="79000">
                    <a:schemeClr val="accent1">
                      <a:tint val="52000"/>
                      <a:satMod val="300000"/>
                    </a:schemeClr>
                  </a:gs>
                  <a:gs pos="100000">
                    <a:schemeClr val="accent1">
                      <a:tint val="40000"/>
                      <a:satMod val="250000"/>
                    </a:schemeClr>
                  </a:gs>
                </a:gsLst>
                <a:lin ang="5400000"/>
              </a:gradFill>
              <a:effectLst/>
            </a:rPr>
            <a:t>入力シートへ</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67</xdr:col>
      <xdr:colOff>85725</xdr:colOff>
      <xdr:row>0</xdr:row>
      <xdr:rowOff>0</xdr:rowOff>
    </xdr:from>
    <xdr:to>
      <xdr:col>70</xdr:col>
      <xdr:colOff>57150</xdr:colOff>
      <xdr:row>0</xdr:row>
      <xdr:rowOff>0</xdr:rowOff>
    </xdr:to>
    <xdr:sp macro="" textlink="">
      <xdr:nvSpPr>
        <xdr:cNvPr id="15361" name="AutoShape 1">
          <a:extLst>
            <a:ext uri="{FF2B5EF4-FFF2-40B4-BE49-F238E27FC236}">
              <a16:creationId xmlns:a16="http://schemas.microsoft.com/office/drawing/2014/main" id="{00000000-0008-0000-1500-0000013C0000}"/>
            </a:ext>
          </a:extLst>
        </xdr:cNvPr>
        <xdr:cNvSpPr>
          <a:spLocks noChangeArrowheads="1"/>
        </xdr:cNvSpPr>
      </xdr:nvSpPr>
      <xdr:spPr bwMode="auto">
        <a:xfrm>
          <a:off x="7058025" y="0"/>
          <a:ext cx="257175" cy="0"/>
        </a:xfrm>
        <a:prstGeom prst="roundRect">
          <a:avLst>
            <a:gd name="adj" fmla="val 16667"/>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67</xdr:col>
      <xdr:colOff>85725</xdr:colOff>
      <xdr:row>0</xdr:row>
      <xdr:rowOff>0</xdr:rowOff>
    </xdr:from>
    <xdr:to>
      <xdr:col>70</xdr:col>
      <xdr:colOff>47625</xdr:colOff>
      <xdr:row>0</xdr:row>
      <xdr:rowOff>0</xdr:rowOff>
    </xdr:to>
    <xdr:sp macro="" textlink="">
      <xdr:nvSpPr>
        <xdr:cNvPr id="15362" name="Oval 2">
          <a:extLst>
            <a:ext uri="{FF2B5EF4-FFF2-40B4-BE49-F238E27FC236}">
              <a16:creationId xmlns:a16="http://schemas.microsoft.com/office/drawing/2014/main" id="{00000000-0008-0000-1500-0000023C0000}"/>
            </a:ext>
          </a:extLst>
        </xdr:cNvPr>
        <xdr:cNvSpPr>
          <a:spLocks noChangeArrowheads="1"/>
        </xdr:cNvSpPr>
      </xdr:nvSpPr>
      <xdr:spPr bwMode="auto">
        <a:xfrm>
          <a:off x="7058025" y="0"/>
          <a:ext cx="247650" cy="0"/>
        </a:xfrm>
        <a:prstGeom prst="ellipse">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73</xdr:col>
      <xdr:colOff>314325</xdr:colOff>
      <xdr:row>28</xdr:row>
      <xdr:rowOff>0</xdr:rowOff>
    </xdr:from>
    <xdr:to>
      <xdr:col>75</xdr:col>
      <xdr:colOff>219075</xdr:colOff>
      <xdr:row>32</xdr:row>
      <xdr:rowOff>19050</xdr:rowOff>
    </xdr:to>
    <xdr:sp macro="" textlink="">
      <xdr:nvSpPr>
        <xdr:cNvPr id="5" name="ストライプ矢印 4">
          <a:hlinkClick xmlns:r="http://schemas.openxmlformats.org/officeDocument/2006/relationships" r:id="rId1"/>
          <a:extLst>
            <a:ext uri="{FF2B5EF4-FFF2-40B4-BE49-F238E27FC236}">
              <a16:creationId xmlns:a16="http://schemas.microsoft.com/office/drawing/2014/main" id="{00000000-0008-0000-1500-000005000000}"/>
            </a:ext>
          </a:extLst>
        </xdr:cNvPr>
        <xdr:cNvSpPr/>
      </xdr:nvSpPr>
      <xdr:spPr>
        <a:xfrm>
          <a:off x="8448675" y="4267200"/>
          <a:ext cx="1276350" cy="628650"/>
        </a:xfrm>
        <a:prstGeom prst="stripedRightArrow">
          <a:avLst/>
        </a:prstGeom>
        <a:gradFill>
          <a:gsLst>
            <a:gs pos="0">
              <a:srgbClr val="FF0000"/>
            </a:gs>
            <a:gs pos="35000">
              <a:schemeClr val="accent2">
                <a:tint val="37000"/>
                <a:satMod val="300000"/>
              </a:schemeClr>
            </a:gs>
            <a:gs pos="100000">
              <a:schemeClr val="accent2">
                <a:tint val="15000"/>
                <a:satMod val="350000"/>
              </a:schemeClr>
            </a:gs>
          </a:gsLst>
        </a:gra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1100" b="1" cap="none" spc="0">
              <a:ln w="10541" cmpd="sng">
                <a:solidFill>
                  <a:schemeClr val="accent1">
                    <a:shade val="88000"/>
                    <a:satMod val="110000"/>
                  </a:schemeClr>
                </a:solidFill>
                <a:prstDash val="solid"/>
              </a:ln>
              <a:gradFill>
                <a:gsLst>
                  <a:gs pos="0">
                    <a:schemeClr val="accent1">
                      <a:tint val="40000"/>
                      <a:satMod val="250000"/>
                    </a:schemeClr>
                  </a:gs>
                  <a:gs pos="9000">
                    <a:schemeClr val="accent1">
                      <a:tint val="52000"/>
                      <a:satMod val="300000"/>
                    </a:schemeClr>
                  </a:gs>
                  <a:gs pos="50000">
                    <a:schemeClr val="accent1">
                      <a:shade val="20000"/>
                      <a:satMod val="300000"/>
                    </a:schemeClr>
                  </a:gs>
                  <a:gs pos="79000">
                    <a:schemeClr val="accent1">
                      <a:tint val="52000"/>
                      <a:satMod val="300000"/>
                    </a:schemeClr>
                  </a:gs>
                  <a:gs pos="100000">
                    <a:schemeClr val="accent1">
                      <a:tint val="40000"/>
                      <a:satMod val="250000"/>
                    </a:schemeClr>
                  </a:gs>
                </a:gsLst>
                <a:lin ang="5400000"/>
              </a:gradFill>
              <a:effectLst/>
            </a:rPr>
            <a:t>入力シートへ</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67</xdr:col>
      <xdr:colOff>85725</xdr:colOff>
      <xdr:row>0</xdr:row>
      <xdr:rowOff>0</xdr:rowOff>
    </xdr:from>
    <xdr:to>
      <xdr:col>70</xdr:col>
      <xdr:colOff>57150</xdr:colOff>
      <xdr:row>0</xdr:row>
      <xdr:rowOff>0</xdr:rowOff>
    </xdr:to>
    <xdr:sp macro="" textlink="">
      <xdr:nvSpPr>
        <xdr:cNvPr id="5121" name="AutoShape 1">
          <a:extLst>
            <a:ext uri="{FF2B5EF4-FFF2-40B4-BE49-F238E27FC236}">
              <a16:creationId xmlns:a16="http://schemas.microsoft.com/office/drawing/2014/main" id="{00000000-0008-0000-0300-000001140000}"/>
            </a:ext>
          </a:extLst>
        </xdr:cNvPr>
        <xdr:cNvSpPr>
          <a:spLocks noChangeArrowheads="1"/>
        </xdr:cNvSpPr>
      </xdr:nvSpPr>
      <xdr:spPr bwMode="auto">
        <a:xfrm>
          <a:off x="7058025" y="0"/>
          <a:ext cx="257175" cy="0"/>
        </a:xfrm>
        <a:prstGeom prst="roundRect">
          <a:avLst>
            <a:gd name="adj" fmla="val 16667"/>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67</xdr:col>
      <xdr:colOff>85725</xdr:colOff>
      <xdr:row>0</xdr:row>
      <xdr:rowOff>0</xdr:rowOff>
    </xdr:from>
    <xdr:to>
      <xdr:col>70</xdr:col>
      <xdr:colOff>47625</xdr:colOff>
      <xdr:row>0</xdr:row>
      <xdr:rowOff>0</xdr:rowOff>
    </xdr:to>
    <xdr:sp macro="" textlink="">
      <xdr:nvSpPr>
        <xdr:cNvPr id="5122" name="Oval 2">
          <a:extLst>
            <a:ext uri="{FF2B5EF4-FFF2-40B4-BE49-F238E27FC236}">
              <a16:creationId xmlns:a16="http://schemas.microsoft.com/office/drawing/2014/main" id="{00000000-0008-0000-0300-000002140000}"/>
            </a:ext>
          </a:extLst>
        </xdr:cNvPr>
        <xdr:cNvSpPr>
          <a:spLocks noChangeArrowheads="1"/>
        </xdr:cNvSpPr>
      </xdr:nvSpPr>
      <xdr:spPr bwMode="auto">
        <a:xfrm>
          <a:off x="7058025" y="0"/>
          <a:ext cx="247650" cy="0"/>
        </a:xfrm>
        <a:prstGeom prst="ellipse">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73</xdr:col>
      <xdr:colOff>342900</xdr:colOff>
      <xdr:row>24</xdr:row>
      <xdr:rowOff>76200</xdr:rowOff>
    </xdr:from>
    <xdr:to>
      <xdr:col>75</xdr:col>
      <xdr:colOff>247650</xdr:colOff>
      <xdr:row>27</xdr:row>
      <xdr:rowOff>161925</xdr:rowOff>
    </xdr:to>
    <xdr:sp macro="" textlink="">
      <xdr:nvSpPr>
        <xdr:cNvPr id="5" name="ストライプ矢印 4">
          <a:hlinkClick xmlns:r="http://schemas.openxmlformats.org/officeDocument/2006/relationships" r:id="rId1"/>
          <a:extLst>
            <a:ext uri="{FF2B5EF4-FFF2-40B4-BE49-F238E27FC236}">
              <a16:creationId xmlns:a16="http://schemas.microsoft.com/office/drawing/2014/main" id="{00000000-0008-0000-0300-000005000000}"/>
            </a:ext>
          </a:extLst>
        </xdr:cNvPr>
        <xdr:cNvSpPr/>
      </xdr:nvSpPr>
      <xdr:spPr>
        <a:xfrm>
          <a:off x="8477250" y="4457700"/>
          <a:ext cx="1276350" cy="628650"/>
        </a:xfrm>
        <a:prstGeom prst="stripedRightArrow">
          <a:avLst/>
        </a:prstGeom>
        <a:gradFill>
          <a:gsLst>
            <a:gs pos="0">
              <a:srgbClr val="FF0000"/>
            </a:gs>
            <a:gs pos="35000">
              <a:schemeClr val="accent2">
                <a:tint val="37000"/>
                <a:satMod val="300000"/>
              </a:schemeClr>
            </a:gs>
            <a:gs pos="100000">
              <a:schemeClr val="accent2">
                <a:tint val="15000"/>
                <a:satMod val="350000"/>
              </a:schemeClr>
            </a:gs>
          </a:gsLst>
        </a:gra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1100" b="1" cap="none" spc="0">
              <a:ln w="10541" cmpd="sng">
                <a:solidFill>
                  <a:schemeClr val="accent1">
                    <a:shade val="88000"/>
                    <a:satMod val="110000"/>
                  </a:schemeClr>
                </a:solidFill>
                <a:prstDash val="solid"/>
              </a:ln>
              <a:gradFill>
                <a:gsLst>
                  <a:gs pos="0">
                    <a:schemeClr val="accent1">
                      <a:tint val="40000"/>
                      <a:satMod val="250000"/>
                    </a:schemeClr>
                  </a:gs>
                  <a:gs pos="9000">
                    <a:schemeClr val="accent1">
                      <a:tint val="52000"/>
                      <a:satMod val="300000"/>
                    </a:schemeClr>
                  </a:gs>
                  <a:gs pos="50000">
                    <a:schemeClr val="accent1">
                      <a:shade val="20000"/>
                      <a:satMod val="300000"/>
                    </a:schemeClr>
                  </a:gs>
                  <a:gs pos="79000">
                    <a:schemeClr val="accent1">
                      <a:tint val="52000"/>
                      <a:satMod val="300000"/>
                    </a:schemeClr>
                  </a:gs>
                  <a:gs pos="100000">
                    <a:schemeClr val="accent1">
                      <a:tint val="40000"/>
                      <a:satMod val="250000"/>
                    </a:schemeClr>
                  </a:gs>
                </a:gsLst>
                <a:lin ang="5400000"/>
              </a:gradFill>
              <a:effectLst/>
            </a:rPr>
            <a:t>入力シートへ</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67</xdr:col>
      <xdr:colOff>85725</xdr:colOff>
      <xdr:row>0</xdr:row>
      <xdr:rowOff>0</xdr:rowOff>
    </xdr:from>
    <xdr:to>
      <xdr:col>70</xdr:col>
      <xdr:colOff>57150</xdr:colOff>
      <xdr:row>0</xdr:row>
      <xdr:rowOff>0</xdr:rowOff>
    </xdr:to>
    <xdr:sp macro="" textlink="">
      <xdr:nvSpPr>
        <xdr:cNvPr id="5121" name="AutoShape 1">
          <a:extLst>
            <a:ext uri="{FF2B5EF4-FFF2-40B4-BE49-F238E27FC236}">
              <a16:creationId xmlns:a16="http://schemas.microsoft.com/office/drawing/2014/main" id="{00000000-0008-0000-0400-000001140000}"/>
            </a:ext>
          </a:extLst>
        </xdr:cNvPr>
        <xdr:cNvSpPr>
          <a:spLocks noChangeArrowheads="1"/>
        </xdr:cNvSpPr>
      </xdr:nvSpPr>
      <xdr:spPr bwMode="auto">
        <a:xfrm>
          <a:off x="7058025" y="0"/>
          <a:ext cx="257175" cy="0"/>
        </a:xfrm>
        <a:prstGeom prst="roundRect">
          <a:avLst>
            <a:gd name="adj" fmla="val 16667"/>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67</xdr:col>
      <xdr:colOff>85725</xdr:colOff>
      <xdr:row>0</xdr:row>
      <xdr:rowOff>0</xdr:rowOff>
    </xdr:from>
    <xdr:to>
      <xdr:col>70</xdr:col>
      <xdr:colOff>47625</xdr:colOff>
      <xdr:row>0</xdr:row>
      <xdr:rowOff>0</xdr:rowOff>
    </xdr:to>
    <xdr:sp macro="" textlink="">
      <xdr:nvSpPr>
        <xdr:cNvPr id="5122" name="Oval 2">
          <a:extLst>
            <a:ext uri="{FF2B5EF4-FFF2-40B4-BE49-F238E27FC236}">
              <a16:creationId xmlns:a16="http://schemas.microsoft.com/office/drawing/2014/main" id="{00000000-0008-0000-0400-000002140000}"/>
            </a:ext>
          </a:extLst>
        </xdr:cNvPr>
        <xdr:cNvSpPr>
          <a:spLocks noChangeArrowheads="1"/>
        </xdr:cNvSpPr>
      </xdr:nvSpPr>
      <xdr:spPr bwMode="auto">
        <a:xfrm>
          <a:off x="7058025" y="0"/>
          <a:ext cx="247650" cy="0"/>
        </a:xfrm>
        <a:prstGeom prst="ellipse">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73</xdr:col>
      <xdr:colOff>419100</xdr:colOff>
      <xdr:row>24</xdr:row>
      <xdr:rowOff>114300</xdr:rowOff>
    </xdr:from>
    <xdr:to>
      <xdr:col>75</xdr:col>
      <xdr:colOff>323850</xdr:colOff>
      <xdr:row>28</xdr:row>
      <xdr:rowOff>19050</xdr:rowOff>
    </xdr:to>
    <xdr:sp macro="" textlink="">
      <xdr:nvSpPr>
        <xdr:cNvPr id="5" name="ストライプ矢印 4">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8553450" y="4495800"/>
          <a:ext cx="1276350" cy="628650"/>
        </a:xfrm>
        <a:prstGeom prst="stripedRightArrow">
          <a:avLst/>
        </a:prstGeom>
        <a:gradFill>
          <a:gsLst>
            <a:gs pos="0">
              <a:srgbClr val="FF0000"/>
            </a:gs>
            <a:gs pos="35000">
              <a:schemeClr val="accent2">
                <a:tint val="37000"/>
                <a:satMod val="300000"/>
              </a:schemeClr>
            </a:gs>
            <a:gs pos="100000">
              <a:schemeClr val="accent2">
                <a:tint val="15000"/>
                <a:satMod val="350000"/>
              </a:schemeClr>
            </a:gs>
          </a:gsLst>
        </a:gra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1100" b="1" cap="none" spc="0">
              <a:ln w="10541" cmpd="sng">
                <a:solidFill>
                  <a:schemeClr val="accent1">
                    <a:shade val="88000"/>
                    <a:satMod val="110000"/>
                  </a:schemeClr>
                </a:solidFill>
                <a:prstDash val="solid"/>
              </a:ln>
              <a:gradFill>
                <a:gsLst>
                  <a:gs pos="0">
                    <a:schemeClr val="accent1">
                      <a:tint val="40000"/>
                      <a:satMod val="250000"/>
                    </a:schemeClr>
                  </a:gs>
                  <a:gs pos="9000">
                    <a:schemeClr val="accent1">
                      <a:tint val="52000"/>
                      <a:satMod val="300000"/>
                    </a:schemeClr>
                  </a:gs>
                  <a:gs pos="50000">
                    <a:schemeClr val="accent1">
                      <a:shade val="20000"/>
                      <a:satMod val="300000"/>
                    </a:schemeClr>
                  </a:gs>
                  <a:gs pos="79000">
                    <a:schemeClr val="accent1">
                      <a:tint val="52000"/>
                      <a:satMod val="300000"/>
                    </a:schemeClr>
                  </a:gs>
                  <a:gs pos="100000">
                    <a:schemeClr val="accent1">
                      <a:tint val="40000"/>
                      <a:satMod val="250000"/>
                    </a:schemeClr>
                  </a:gs>
                </a:gsLst>
                <a:lin ang="5400000"/>
              </a:gradFill>
              <a:effectLst/>
            </a:rPr>
            <a:t>入力シートへ</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74</xdr:col>
      <xdr:colOff>57150</xdr:colOff>
      <xdr:row>23</xdr:row>
      <xdr:rowOff>104775</xdr:rowOff>
    </xdr:from>
    <xdr:to>
      <xdr:col>75</xdr:col>
      <xdr:colOff>647700</xdr:colOff>
      <xdr:row>27</xdr:row>
      <xdr:rowOff>9525</xdr:rowOff>
    </xdr:to>
    <xdr:sp macro="" textlink="">
      <xdr:nvSpPr>
        <xdr:cNvPr id="4" name="ストライプ矢印 4">
          <a:hlinkClick xmlns:r="http://schemas.openxmlformats.org/officeDocument/2006/relationships" r:id="rId1"/>
          <a:extLst>
            <a:ext uri="{FF2B5EF4-FFF2-40B4-BE49-F238E27FC236}">
              <a16:creationId xmlns:a16="http://schemas.microsoft.com/office/drawing/2014/main" id="{3F10C02E-D40B-46F9-AC99-2D878C20F9A4}"/>
            </a:ext>
          </a:extLst>
        </xdr:cNvPr>
        <xdr:cNvSpPr/>
      </xdr:nvSpPr>
      <xdr:spPr>
        <a:xfrm>
          <a:off x="7860030" y="4295775"/>
          <a:ext cx="1177290" cy="636270"/>
        </a:xfrm>
        <a:prstGeom prst="stripedRightArrow">
          <a:avLst/>
        </a:prstGeom>
        <a:gradFill>
          <a:gsLst>
            <a:gs pos="0">
              <a:srgbClr val="FF0000"/>
            </a:gs>
            <a:gs pos="35000">
              <a:schemeClr val="accent2">
                <a:tint val="37000"/>
                <a:satMod val="300000"/>
              </a:schemeClr>
            </a:gs>
            <a:gs pos="100000">
              <a:schemeClr val="accent2">
                <a:tint val="15000"/>
                <a:satMod val="350000"/>
              </a:schemeClr>
            </a:gs>
          </a:gsLst>
        </a:gra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1100" b="1" cap="none" spc="0">
              <a:ln w="10541" cmpd="sng">
                <a:solidFill>
                  <a:schemeClr val="accent1">
                    <a:shade val="88000"/>
                    <a:satMod val="110000"/>
                  </a:schemeClr>
                </a:solidFill>
                <a:prstDash val="solid"/>
              </a:ln>
              <a:gradFill>
                <a:gsLst>
                  <a:gs pos="0">
                    <a:schemeClr val="accent1">
                      <a:tint val="40000"/>
                      <a:satMod val="250000"/>
                    </a:schemeClr>
                  </a:gs>
                  <a:gs pos="9000">
                    <a:schemeClr val="accent1">
                      <a:tint val="52000"/>
                      <a:satMod val="300000"/>
                    </a:schemeClr>
                  </a:gs>
                  <a:gs pos="50000">
                    <a:schemeClr val="accent1">
                      <a:shade val="20000"/>
                      <a:satMod val="300000"/>
                    </a:schemeClr>
                  </a:gs>
                  <a:gs pos="79000">
                    <a:schemeClr val="accent1">
                      <a:tint val="52000"/>
                      <a:satMod val="300000"/>
                    </a:schemeClr>
                  </a:gs>
                  <a:gs pos="100000">
                    <a:schemeClr val="accent1">
                      <a:tint val="40000"/>
                      <a:satMod val="250000"/>
                    </a:schemeClr>
                  </a:gs>
                </a:gsLst>
                <a:lin ang="5400000"/>
              </a:gradFill>
              <a:effectLst/>
            </a:rPr>
            <a:t>入力シートへ</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67</xdr:col>
      <xdr:colOff>85725</xdr:colOff>
      <xdr:row>0</xdr:row>
      <xdr:rowOff>0</xdr:rowOff>
    </xdr:from>
    <xdr:to>
      <xdr:col>70</xdr:col>
      <xdr:colOff>57150</xdr:colOff>
      <xdr:row>0</xdr:row>
      <xdr:rowOff>0</xdr:rowOff>
    </xdr:to>
    <xdr:sp macro="" textlink="">
      <xdr:nvSpPr>
        <xdr:cNvPr id="2" name="AutoShape 1">
          <a:extLst>
            <a:ext uri="{FF2B5EF4-FFF2-40B4-BE49-F238E27FC236}">
              <a16:creationId xmlns:a16="http://schemas.microsoft.com/office/drawing/2014/main" id="{12DF690E-6BBC-4AD1-A0EB-E632B742390B}"/>
            </a:ext>
          </a:extLst>
        </xdr:cNvPr>
        <xdr:cNvSpPr>
          <a:spLocks noChangeArrowheads="1"/>
        </xdr:cNvSpPr>
      </xdr:nvSpPr>
      <xdr:spPr bwMode="auto">
        <a:xfrm>
          <a:off x="6235065" y="0"/>
          <a:ext cx="222885" cy="0"/>
        </a:xfrm>
        <a:prstGeom prst="roundRect">
          <a:avLst>
            <a:gd name="adj" fmla="val 16667"/>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67</xdr:col>
      <xdr:colOff>85725</xdr:colOff>
      <xdr:row>0</xdr:row>
      <xdr:rowOff>0</xdr:rowOff>
    </xdr:from>
    <xdr:to>
      <xdr:col>70</xdr:col>
      <xdr:colOff>47625</xdr:colOff>
      <xdr:row>0</xdr:row>
      <xdr:rowOff>0</xdr:rowOff>
    </xdr:to>
    <xdr:sp macro="" textlink="">
      <xdr:nvSpPr>
        <xdr:cNvPr id="3" name="Oval 2">
          <a:extLst>
            <a:ext uri="{FF2B5EF4-FFF2-40B4-BE49-F238E27FC236}">
              <a16:creationId xmlns:a16="http://schemas.microsoft.com/office/drawing/2014/main" id="{D5E02875-91C5-435A-89DC-A58F8CE70964}"/>
            </a:ext>
          </a:extLst>
        </xdr:cNvPr>
        <xdr:cNvSpPr>
          <a:spLocks noChangeArrowheads="1"/>
        </xdr:cNvSpPr>
      </xdr:nvSpPr>
      <xdr:spPr bwMode="auto">
        <a:xfrm>
          <a:off x="6235065" y="0"/>
          <a:ext cx="213360" cy="0"/>
        </a:xfrm>
        <a:prstGeom prst="ellipse">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73</xdr:col>
      <xdr:colOff>304800</xdr:colOff>
      <xdr:row>24</xdr:row>
      <xdr:rowOff>104775</xdr:rowOff>
    </xdr:from>
    <xdr:to>
      <xdr:col>75</xdr:col>
      <xdr:colOff>209550</xdr:colOff>
      <xdr:row>28</xdr:row>
      <xdr:rowOff>9525</xdr:rowOff>
    </xdr:to>
    <xdr:sp macro="" textlink="">
      <xdr:nvSpPr>
        <xdr:cNvPr id="4" name="ストライプ矢印 4">
          <a:hlinkClick xmlns:r="http://schemas.openxmlformats.org/officeDocument/2006/relationships" r:id="rId1"/>
          <a:extLst>
            <a:ext uri="{FF2B5EF4-FFF2-40B4-BE49-F238E27FC236}">
              <a16:creationId xmlns:a16="http://schemas.microsoft.com/office/drawing/2014/main" id="{487DF93F-A9C5-4A8F-83C9-CD1753824D91}"/>
            </a:ext>
          </a:extLst>
        </xdr:cNvPr>
        <xdr:cNvSpPr/>
      </xdr:nvSpPr>
      <xdr:spPr>
        <a:xfrm>
          <a:off x="7490460" y="4478655"/>
          <a:ext cx="1139190" cy="636270"/>
        </a:xfrm>
        <a:prstGeom prst="stripedRightArrow">
          <a:avLst/>
        </a:prstGeom>
        <a:gradFill>
          <a:gsLst>
            <a:gs pos="0">
              <a:srgbClr val="FF0000"/>
            </a:gs>
            <a:gs pos="35000">
              <a:schemeClr val="accent2">
                <a:tint val="37000"/>
                <a:satMod val="300000"/>
              </a:schemeClr>
            </a:gs>
            <a:gs pos="100000">
              <a:schemeClr val="accent2">
                <a:tint val="15000"/>
                <a:satMod val="350000"/>
              </a:schemeClr>
            </a:gs>
          </a:gsLst>
        </a:gra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1100" b="1" cap="none" spc="0">
              <a:ln w="10541" cmpd="sng">
                <a:solidFill>
                  <a:schemeClr val="accent1">
                    <a:shade val="88000"/>
                    <a:satMod val="110000"/>
                  </a:schemeClr>
                </a:solidFill>
                <a:prstDash val="solid"/>
              </a:ln>
              <a:gradFill>
                <a:gsLst>
                  <a:gs pos="0">
                    <a:schemeClr val="accent1">
                      <a:tint val="40000"/>
                      <a:satMod val="250000"/>
                    </a:schemeClr>
                  </a:gs>
                  <a:gs pos="9000">
                    <a:schemeClr val="accent1">
                      <a:tint val="52000"/>
                      <a:satMod val="300000"/>
                    </a:schemeClr>
                  </a:gs>
                  <a:gs pos="50000">
                    <a:schemeClr val="accent1">
                      <a:shade val="20000"/>
                      <a:satMod val="300000"/>
                    </a:schemeClr>
                  </a:gs>
                  <a:gs pos="79000">
                    <a:schemeClr val="accent1">
                      <a:tint val="52000"/>
                      <a:satMod val="300000"/>
                    </a:schemeClr>
                  </a:gs>
                  <a:gs pos="100000">
                    <a:schemeClr val="accent1">
                      <a:tint val="40000"/>
                      <a:satMod val="250000"/>
                    </a:schemeClr>
                  </a:gs>
                </a:gsLst>
                <a:lin ang="5400000"/>
              </a:gradFill>
              <a:effectLst/>
            </a:rPr>
            <a:t>入力シートへ</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67</xdr:col>
      <xdr:colOff>85725</xdr:colOff>
      <xdr:row>0</xdr:row>
      <xdr:rowOff>0</xdr:rowOff>
    </xdr:from>
    <xdr:to>
      <xdr:col>70</xdr:col>
      <xdr:colOff>57150</xdr:colOff>
      <xdr:row>0</xdr:row>
      <xdr:rowOff>0</xdr:rowOff>
    </xdr:to>
    <xdr:sp macro="" textlink="">
      <xdr:nvSpPr>
        <xdr:cNvPr id="9217" name="AutoShape 1">
          <a:extLst>
            <a:ext uri="{FF2B5EF4-FFF2-40B4-BE49-F238E27FC236}">
              <a16:creationId xmlns:a16="http://schemas.microsoft.com/office/drawing/2014/main" id="{00000000-0008-0000-0700-000001240000}"/>
            </a:ext>
          </a:extLst>
        </xdr:cNvPr>
        <xdr:cNvSpPr>
          <a:spLocks noChangeArrowheads="1"/>
        </xdr:cNvSpPr>
      </xdr:nvSpPr>
      <xdr:spPr bwMode="auto">
        <a:xfrm>
          <a:off x="7058025" y="0"/>
          <a:ext cx="257175" cy="0"/>
        </a:xfrm>
        <a:prstGeom prst="roundRect">
          <a:avLst>
            <a:gd name="adj" fmla="val 16667"/>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67</xdr:col>
      <xdr:colOff>85725</xdr:colOff>
      <xdr:row>0</xdr:row>
      <xdr:rowOff>0</xdr:rowOff>
    </xdr:from>
    <xdr:to>
      <xdr:col>70</xdr:col>
      <xdr:colOff>47625</xdr:colOff>
      <xdr:row>0</xdr:row>
      <xdr:rowOff>0</xdr:rowOff>
    </xdr:to>
    <xdr:sp macro="" textlink="">
      <xdr:nvSpPr>
        <xdr:cNvPr id="9218" name="Oval 2">
          <a:extLst>
            <a:ext uri="{FF2B5EF4-FFF2-40B4-BE49-F238E27FC236}">
              <a16:creationId xmlns:a16="http://schemas.microsoft.com/office/drawing/2014/main" id="{00000000-0008-0000-0700-000002240000}"/>
            </a:ext>
          </a:extLst>
        </xdr:cNvPr>
        <xdr:cNvSpPr>
          <a:spLocks noChangeArrowheads="1"/>
        </xdr:cNvSpPr>
      </xdr:nvSpPr>
      <xdr:spPr bwMode="auto">
        <a:xfrm>
          <a:off x="7058025" y="0"/>
          <a:ext cx="247650" cy="0"/>
        </a:xfrm>
        <a:prstGeom prst="ellipse">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74</xdr:col>
      <xdr:colOff>57150</xdr:colOff>
      <xdr:row>23</xdr:row>
      <xdr:rowOff>104775</xdr:rowOff>
    </xdr:from>
    <xdr:to>
      <xdr:col>75</xdr:col>
      <xdr:colOff>647700</xdr:colOff>
      <xdr:row>27</xdr:row>
      <xdr:rowOff>9525</xdr:rowOff>
    </xdr:to>
    <xdr:sp macro="" textlink="">
      <xdr:nvSpPr>
        <xdr:cNvPr id="5" name="ストライプ矢印 4">
          <a:hlinkClick xmlns:r="http://schemas.openxmlformats.org/officeDocument/2006/relationships" r:id="rId1"/>
          <a:extLst>
            <a:ext uri="{FF2B5EF4-FFF2-40B4-BE49-F238E27FC236}">
              <a16:creationId xmlns:a16="http://schemas.microsoft.com/office/drawing/2014/main" id="{00000000-0008-0000-0700-000005000000}"/>
            </a:ext>
          </a:extLst>
        </xdr:cNvPr>
        <xdr:cNvSpPr/>
      </xdr:nvSpPr>
      <xdr:spPr>
        <a:xfrm>
          <a:off x="8877300" y="4257675"/>
          <a:ext cx="1276350" cy="628650"/>
        </a:xfrm>
        <a:prstGeom prst="stripedRightArrow">
          <a:avLst/>
        </a:prstGeom>
        <a:gradFill>
          <a:gsLst>
            <a:gs pos="0">
              <a:srgbClr val="FF0000"/>
            </a:gs>
            <a:gs pos="35000">
              <a:schemeClr val="accent2">
                <a:tint val="37000"/>
                <a:satMod val="300000"/>
              </a:schemeClr>
            </a:gs>
            <a:gs pos="100000">
              <a:schemeClr val="accent2">
                <a:tint val="15000"/>
                <a:satMod val="350000"/>
              </a:schemeClr>
            </a:gs>
          </a:gsLst>
        </a:gra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1100" b="1" cap="none" spc="0">
              <a:ln w="10541" cmpd="sng">
                <a:solidFill>
                  <a:schemeClr val="accent1">
                    <a:shade val="88000"/>
                    <a:satMod val="110000"/>
                  </a:schemeClr>
                </a:solidFill>
                <a:prstDash val="solid"/>
              </a:ln>
              <a:gradFill>
                <a:gsLst>
                  <a:gs pos="0">
                    <a:schemeClr val="accent1">
                      <a:tint val="40000"/>
                      <a:satMod val="250000"/>
                    </a:schemeClr>
                  </a:gs>
                  <a:gs pos="9000">
                    <a:schemeClr val="accent1">
                      <a:tint val="52000"/>
                      <a:satMod val="300000"/>
                    </a:schemeClr>
                  </a:gs>
                  <a:gs pos="50000">
                    <a:schemeClr val="accent1">
                      <a:shade val="20000"/>
                      <a:satMod val="300000"/>
                    </a:schemeClr>
                  </a:gs>
                  <a:gs pos="79000">
                    <a:schemeClr val="accent1">
                      <a:tint val="52000"/>
                      <a:satMod val="300000"/>
                    </a:schemeClr>
                  </a:gs>
                  <a:gs pos="100000">
                    <a:schemeClr val="accent1">
                      <a:tint val="40000"/>
                      <a:satMod val="250000"/>
                    </a:schemeClr>
                  </a:gs>
                </a:gsLst>
                <a:lin ang="5400000"/>
              </a:gradFill>
              <a:effectLst/>
            </a:rPr>
            <a:t>入力シートへ</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67</xdr:col>
      <xdr:colOff>85725</xdr:colOff>
      <xdr:row>0</xdr:row>
      <xdr:rowOff>0</xdr:rowOff>
    </xdr:from>
    <xdr:to>
      <xdr:col>70</xdr:col>
      <xdr:colOff>57150</xdr:colOff>
      <xdr:row>0</xdr:row>
      <xdr:rowOff>0</xdr:rowOff>
    </xdr:to>
    <xdr:sp macro="" textlink="">
      <xdr:nvSpPr>
        <xdr:cNvPr id="9217" name="AutoShape 1">
          <a:extLst>
            <a:ext uri="{FF2B5EF4-FFF2-40B4-BE49-F238E27FC236}">
              <a16:creationId xmlns:a16="http://schemas.microsoft.com/office/drawing/2014/main" id="{00000000-0008-0000-0800-000001240000}"/>
            </a:ext>
          </a:extLst>
        </xdr:cNvPr>
        <xdr:cNvSpPr>
          <a:spLocks noChangeArrowheads="1"/>
        </xdr:cNvSpPr>
      </xdr:nvSpPr>
      <xdr:spPr bwMode="auto">
        <a:xfrm>
          <a:off x="7058025" y="0"/>
          <a:ext cx="257175" cy="0"/>
        </a:xfrm>
        <a:prstGeom prst="roundRect">
          <a:avLst>
            <a:gd name="adj" fmla="val 16667"/>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67</xdr:col>
      <xdr:colOff>85725</xdr:colOff>
      <xdr:row>0</xdr:row>
      <xdr:rowOff>0</xdr:rowOff>
    </xdr:from>
    <xdr:to>
      <xdr:col>70</xdr:col>
      <xdr:colOff>47625</xdr:colOff>
      <xdr:row>0</xdr:row>
      <xdr:rowOff>0</xdr:rowOff>
    </xdr:to>
    <xdr:sp macro="" textlink="">
      <xdr:nvSpPr>
        <xdr:cNvPr id="9218" name="Oval 2">
          <a:extLst>
            <a:ext uri="{FF2B5EF4-FFF2-40B4-BE49-F238E27FC236}">
              <a16:creationId xmlns:a16="http://schemas.microsoft.com/office/drawing/2014/main" id="{00000000-0008-0000-0800-000002240000}"/>
            </a:ext>
          </a:extLst>
        </xdr:cNvPr>
        <xdr:cNvSpPr>
          <a:spLocks noChangeArrowheads="1"/>
        </xdr:cNvSpPr>
      </xdr:nvSpPr>
      <xdr:spPr bwMode="auto">
        <a:xfrm>
          <a:off x="7058025" y="0"/>
          <a:ext cx="247650" cy="0"/>
        </a:xfrm>
        <a:prstGeom prst="ellipse">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73</xdr:col>
      <xdr:colOff>304800</xdr:colOff>
      <xdr:row>24</xdr:row>
      <xdr:rowOff>104775</xdr:rowOff>
    </xdr:from>
    <xdr:to>
      <xdr:col>75</xdr:col>
      <xdr:colOff>209550</xdr:colOff>
      <xdr:row>28</xdr:row>
      <xdr:rowOff>9525</xdr:rowOff>
    </xdr:to>
    <xdr:sp macro="" textlink="">
      <xdr:nvSpPr>
        <xdr:cNvPr id="5" name="ストライプ矢印 4">
          <a:hlinkClick xmlns:r="http://schemas.openxmlformats.org/officeDocument/2006/relationships" r:id="rId1"/>
          <a:extLst>
            <a:ext uri="{FF2B5EF4-FFF2-40B4-BE49-F238E27FC236}">
              <a16:creationId xmlns:a16="http://schemas.microsoft.com/office/drawing/2014/main" id="{00000000-0008-0000-0800-000005000000}"/>
            </a:ext>
          </a:extLst>
        </xdr:cNvPr>
        <xdr:cNvSpPr/>
      </xdr:nvSpPr>
      <xdr:spPr>
        <a:xfrm>
          <a:off x="8439150" y="4438650"/>
          <a:ext cx="1276350" cy="628650"/>
        </a:xfrm>
        <a:prstGeom prst="stripedRightArrow">
          <a:avLst/>
        </a:prstGeom>
        <a:gradFill>
          <a:gsLst>
            <a:gs pos="0">
              <a:srgbClr val="FF0000"/>
            </a:gs>
            <a:gs pos="35000">
              <a:schemeClr val="accent2">
                <a:tint val="37000"/>
                <a:satMod val="300000"/>
              </a:schemeClr>
            </a:gs>
            <a:gs pos="100000">
              <a:schemeClr val="accent2">
                <a:tint val="15000"/>
                <a:satMod val="350000"/>
              </a:schemeClr>
            </a:gs>
          </a:gsLst>
        </a:gra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1100" b="1" cap="none" spc="0">
              <a:ln w="10541" cmpd="sng">
                <a:solidFill>
                  <a:schemeClr val="accent1">
                    <a:shade val="88000"/>
                    <a:satMod val="110000"/>
                  </a:schemeClr>
                </a:solidFill>
                <a:prstDash val="solid"/>
              </a:ln>
              <a:gradFill>
                <a:gsLst>
                  <a:gs pos="0">
                    <a:schemeClr val="accent1">
                      <a:tint val="40000"/>
                      <a:satMod val="250000"/>
                    </a:schemeClr>
                  </a:gs>
                  <a:gs pos="9000">
                    <a:schemeClr val="accent1">
                      <a:tint val="52000"/>
                      <a:satMod val="300000"/>
                    </a:schemeClr>
                  </a:gs>
                  <a:gs pos="50000">
                    <a:schemeClr val="accent1">
                      <a:shade val="20000"/>
                      <a:satMod val="300000"/>
                    </a:schemeClr>
                  </a:gs>
                  <a:gs pos="79000">
                    <a:schemeClr val="accent1">
                      <a:tint val="52000"/>
                      <a:satMod val="300000"/>
                    </a:schemeClr>
                  </a:gs>
                  <a:gs pos="100000">
                    <a:schemeClr val="accent1">
                      <a:tint val="40000"/>
                      <a:satMod val="250000"/>
                    </a:schemeClr>
                  </a:gs>
                </a:gsLst>
                <a:lin ang="5400000"/>
              </a:gradFill>
              <a:effectLst/>
            </a:rPr>
            <a:t>入力シートへ</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67</xdr:col>
      <xdr:colOff>85725</xdr:colOff>
      <xdr:row>0</xdr:row>
      <xdr:rowOff>0</xdr:rowOff>
    </xdr:from>
    <xdr:to>
      <xdr:col>70</xdr:col>
      <xdr:colOff>57150</xdr:colOff>
      <xdr:row>0</xdr:row>
      <xdr:rowOff>0</xdr:rowOff>
    </xdr:to>
    <xdr:sp macro="" textlink="">
      <xdr:nvSpPr>
        <xdr:cNvPr id="11265" name="AutoShape 1">
          <a:extLst>
            <a:ext uri="{FF2B5EF4-FFF2-40B4-BE49-F238E27FC236}">
              <a16:creationId xmlns:a16="http://schemas.microsoft.com/office/drawing/2014/main" id="{00000000-0008-0000-0900-0000012C0000}"/>
            </a:ext>
          </a:extLst>
        </xdr:cNvPr>
        <xdr:cNvSpPr>
          <a:spLocks noChangeArrowheads="1"/>
        </xdr:cNvSpPr>
      </xdr:nvSpPr>
      <xdr:spPr bwMode="auto">
        <a:xfrm>
          <a:off x="7058025" y="0"/>
          <a:ext cx="257175" cy="0"/>
        </a:xfrm>
        <a:prstGeom prst="roundRect">
          <a:avLst>
            <a:gd name="adj" fmla="val 16667"/>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67</xdr:col>
      <xdr:colOff>85725</xdr:colOff>
      <xdr:row>0</xdr:row>
      <xdr:rowOff>0</xdr:rowOff>
    </xdr:from>
    <xdr:to>
      <xdr:col>70</xdr:col>
      <xdr:colOff>47625</xdr:colOff>
      <xdr:row>0</xdr:row>
      <xdr:rowOff>0</xdr:rowOff>
    </xdr:to>
    <xdr:sp macro="" textlink="">
      <xdr:nvSpPr>
        <xdr:cNvPr id="11266" name="Oval 2">
          <a:extLst>
            <a:ext uri="{FF2B5EF4-FFF2-40B4-BE49-F238E27FC236}">
              <a16:creationId xmlns:a16="http://schemas.microsoft.com/office/drawing/2014/main" id="{00000000-0008-0000-0900-0000022C0000}"/>
            </a:ext>
          </a:extLst>
        </xdr:cNvPr>
        <xdr:cNvSpPr>
          <a:spLocks noChangeArrowheads="1"/>
        </xdr:cNvSpPr>
      </xdr:nvSpPr>
      <xdr:spPr bwMode="auto">
        <a:xfrm>
          <a:off x="7058025" y="0"/>
          <a:ext cx="247650" cy="0"/>
        </a:xfrm>
        <a:prstGeom prst="ellipse">
          <a:avLst/>
        </a:prstGeom>
        <a:solidFill>
          <a:srgbClr val="FFFFFF"/>
        </a:solidFill>
        <a:ln w="3175">
          <a:solidFill>
            <a:srgbClr val="333333"/>
          </a:solidFill>
          <a:round/>
          <a:headEnd/>
          <a:tailEnd/>
        </a:ln>
      </xdr:spPr>
      <xdr:txBody>
        <a:bodyPr vertOverflow="clip" wrap="square" lIns="27432" tIns="18288" rIns="27432" bIns="18288" anchor="ctr" upright="1"/>
        <a:lstStyle/>
        <a:p>
          <a:pPr algn="ctr" rtl="0">
            <a:defRPr sz="1000"/>
          </a:pPr>
          <a:r>
            <a:rPr lang="ja-JP" altLang="en-US" sz="900" b="0" i="0" strike="noStrike">
              <a:solidFill>
                <a:srgbClr val="333333"/>
              </a:solidFill>
              <a:latin typeface="ＭＳ 明朝"/>
              <a:ea typeface="ＭＳ 明朝"/>
            </a:rPr>
            <a:t>印</a:t>
          </a:r>
        </a:p>
      </xdr:txBody>
    </xdr:sp>
    <xdr:clientData/>
  </xdr:twoCellAnchor>
  <xdr:twoCellAnchor>
    <xdr:from>
      <xdr:col>73</xdr:col>
      <xdr:colOff>476250</xdr:colOff>
      <xdr:row>24</xdr:row>
      <xdr:rowOff>142875</xdr:rowOff>
    </xdr:from>
    <xdr:to>
      <xdr:col>75</xdr:col>
      <xdr:colOff>381000</xdr:colOff>
      <xdr:row>28</xdr:row>
      <xdr:rowOff>47625</xdr:rowOff>
    </xdr:to>
    <xdr:sp macro="" textlink="">
      <xdr:nvSpPr>
        <xdr:cNvPr id="5" name="ストライプ矢印 4">
          <a:hlinkClick xmlns:r="http://schemas.openxmlformats.org/officeDocument/2006/relationships" r:id="rId1"/>
          <a:extLst>
            <a:ext uri="{FF2B5EF4-FFF2-40B4-BE49-F238E27FC236}">
              <a16:creationId xmlns:a16="http://schemas.microsoft.com/office/drawing/2014/main" id="{00000000-0008-0000-0900-000005000000}"/>
            </a:ext>
          </a:extLst>
        </xdr:cNvPr>
        <xdr:cNvSpPr/>
      </xdr:nvSpPr>
      <xdr:spPr>
        <a:xfrm>
          <a:off x="8610600" y="4476750"/>
          <a:ext cx="1276350" cy="628650"/>
        </a:xfrm>
        <a:prstGeom prst="stripedRightArrow">
          <a:avLst/>
        </a:prstGeom>
        <a:gradFill>
          <a:gsLst>
            <a:gs pos="0">
              <a:srgbClr val="FF0000"/>
            </a:gs>
            <a:gs pos="35000">
              <a:schemeClr val="accent2">
                <a:tint val="37000"/>
                <a:satMod val="300000"/>
              </a:schemeClr>
            </a:gs>
            <a:gs pos="100000">
              <a:schemeClr val="accent2">
                <a:tint val="15000"/>
                <a:satMod val="350000"/>
              </a:schemeClr>
            </a:gs>
          </a:gsLst>
        </a:gra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1100" b="1" cap="none" spc="0">
              <a:ln w="10541" cmpd="sng">
                <a:solidFill>
                  <a:schemeClr val="accent1">
                    <a:shade val="88000"/>
                    <a:satMod val="110000"/>
                  </a:schemeClr>
                </a:solidFill>
                <a:prstDash val="solid"/>
              </a:ln>
              <a:gradFill>
                <a:gsLst>
                  <a:gs pos="0">
                    <a:schemeClr val="accent1">
                      <a:tint val="40000"/>
                      <a:satMod val="250000"/>
                    </a:schemeClr>
                  </a:gs>
                  <a:gs pos="9000">
                    <a:schemeClr val="accent1">
                      <a:tint val="52000"/>
                      <a:satMod val="300000"/>
                    </a:schemeClr>
                  </a:gs>
                  <a:gs pos="50000">
                    <a:schemeClr val="accent1">
                      <a:shade val="20000"/>
                      <a:satMod val="300000"/>
                    </a:schemeClr>
                  </a:gs>
                  <a:gs pos="79000">
                    <a:schemeClr val="accent1">
                      <a:tint val="52000"/>
                      <a:satMod val="300000"/>
                    </a:schemeClr>
                  </a:gs>
                  <a:gs pos="100000">
                    <a:schemeClr val="accent1">
                      <a:tint val="40000"/>
                      <a:satMod val="250000"/>
                    </a:schemeClr>
                  </a:gs>
                </a:gsLst>
                <a:lin ang="5400000"/>
              </a:gradFill>
              <a:effectLst/>
            </a:rPr>
            <a:t>入力シートへ</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s_is\Downloads\&#65288;&#39015;&#21839;&#21517;&#31807;&#12522;&#12531;&#12463;&#20808;&#22793;&#26356;&#29256;&#65289;R7_moushikomi.xlsx" TargetMode="External"/><Relationship Id="rId1" Type="http://schemas.openxmlformats.org/officeDocument/2006/relationships/externalLinkPath" Target="/Users/ts_is/Downloads/&#65288;&#39015;&#21839;&#21517;&#31807;&#12522;&#12531;&#12463;&#20808;&#22793;&#26356;&#29256;&#65289;R7_moushikom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顧問名簿"/>
      <sheetName val="顧名"/>
      <sheetName val="説明"/>
      <sheetName val="辞退届"/>
      <sheetName val="国女"/>
      <sheetName val="国男"/>
      <sheetName val="関女"/>
      <sheetName val="関男"/>
      <sheetName val="総1女"/>
      <sheetName val="総1男"/>
      <sheetName val="総2女"/>
      <sheetName val="総2男"/>
      <sheetName val="Web"/>
      <sheetName val="入力シート"/>
      <sheetName val="個女"/>
      <sheetName val="個男"/>
      <sheetName val="全１女"/>
      <sheetName val="全１男"/>
      <sheetName val="全２女"/>
      <sheetName val="全２男"/>
      <sheetName val="新女"/>
      <sheetName val="新男"/>
      <sheetName val="錬女 "/>
      <sheetName val="錬男"/>
      <sheetName val="地区女"/>
      <sheetName val="地区男"/>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1">
          <cell r="A1" t="str">
            <v>締め切り日</v>
          </cell>
          <cell r="B1">
            <v>45756</v>
          </cell>
          <cell r="D1">
            <v>45770</v>
          </cell>
          <cell r="F1">
            <v>45784</v>
          </cell>
          <cell r="H1">
            <v>45812</v>
          </cell>
          <cell r="K1">
            <v>45875</v>
          </cell>
          <cell r="M1">
            <v>45931</v>
          </cell>
          <cell r="O1">
            <v>45947</v>
          </cell>
          <cell r="Q1">
            <v>45959</v>
          </cell>
          <cell r="T1">
            <v>46036</v>
          </cell>
          <cell r="V1">
            <v>46036</v>
          </cell>
          <cell r="AC1" t="str">
            <v>　　↓左は選手入力</v>
          </cell>
          <cell r="AD1" t="str">
            <v>　　↑右は基本データ入力</v>
          </cell>
        </row>
        <row r="2">
          <cell r="A2" t="str">
            <v>試合名</v>
          </cell>
          <cell r="B2" t="str">
            <v>国体予選</v>
          </cell>
          <cell r="C2" t="str">
            <v>令和 7 年 0 月 0 日</v>
          </cell>
          <cell r="D2" t="str">
            <v>関東予選</v>
          </cell>
          <cell r="E2" t="str">
            <v>令和 7 年 0 月 0 日</v>
          </cell>
          <cell r="F2" t="str">
            <v>総体１次</v>
          </cell>
          <cell r="G2" t="str">
            <v>令和 7 年 0 月 0 日</v>
          </cell>
          <cell r="H2" t="str">
            <v>総体２次</v>
          </cell>
          <cell r="I2" t="str">
            <v>令和 7 年 0 月 0 日</v>
          </cell>
          <cell r="K2" t="str">
            <v>関東個人</v>
          </cell>
          <cell r="L2" t="str">
            <v>令和 7 年 0 月 0 日</v>
          </cell>
          <cell r="M2" t="str">
            <v>選抜１次</v>
          </cell>
          <cell r="N2" t="str">
            <v>令和 7 年 0 月 0 日</v>
          </cell>
          <cell r="O2" t="str">
            <v>選抜２次</v>
          </cell>
          <cell r="P2" t="str">
            <v>令和 7 年 0 月 0 日</v>
          </cell>
          <cell r="Q2" t="str">
            <v>新人戦</v>
          </cell>
          <cell r="R2" t="str">
            <v>令和 7 年 0 月 0 日</v>
          </cell>
          <cell r="T2" t="str">
            <v>錬成会</v>
          </cell>
          <cell r="U2" t="str">
            <v>令和 8 年 0 月 0 日</v>
          </cell>
          <cell r="V2" t="str">
            <v>錬成会</v>
          </cell>
          <cell r="W2" t="str">
            <v>令和 8 年 0 月 0 日</v>
          </cell>
          <cell r="Y2" t="str">
            <v>地区</v>
          </cell>
          <cell r="Z2" t="str">
            <v>令和 7 年 0 月 0 日</v>
          </cell>
          <cell r="AA2" t="str">
            <v>地区</v>
          </cell>
          <cell r="AB2" t="str">
            <v>令和 7 年 0 月 0 日</v>
          </cell>
        </row>
        <row r="3">
          <cell r="A3" t="str">
            <v>申込申請</v>
          </cell>
          <cell r="B3" t="str">
            <v>監督</v>
          </cell>
          <cell r="C3" t="str">
            <v>△△</v>
          </cell>
          <cell r="D3" t="str">
            <v>監督</v>
          </cell>
          <cell r="E3" t="str">
            <v>△△</v>
          </cell>
          <cell r="F3" t="str">
            <v>監督</v>
          </cell>
          <cell r="H3" t="str">
            <v>監督</v>
          </cell>
          <cell r="K3" t="str">
            <v>監督</v>
          </cell>
          <cell r="M3" t="str">
            <v>監督</v>
          </cell>
          <cell r="O3" t="str">
            <v>監督</v>
          </cell>
          <cell r="Q3" t="str">
            <v>監督</v>
          </cell>
          <cell r="T3" t="str">
            <v>監督</v>
          </cell>
          <cell r="V3" t="str">
            <v>監督</v>
          </cell>
          <cell r="Y3" t="str">
            <v>監督</v>
          </cell>
          <cell r="AA3" t="str">
            <v>監督</v>
          </cell>
        </row>
        <row r="4">
          <cell r="A4">
            <v>7</v>
          </cell>
          <cell r="B4">
            <v>0</v>
          </cell>
          <cell r="C4">
            <v>0</v>
          </cell>
          <cell r="D4">
            <v>0</v>
          </cell>
          <cell r="E4">
            <v>0</v>
          </cell>
          <cell r="F4">
            <v>0</v>
          </cell>
          <cell r="G4">
            <v>0</v>
          </cell>
          <cell r="H4">
            <v>0</v>
          </cell>
          <cell r="I4">
            <v>0</v>
          </cell>
          <cell r="K4">
            <v>0</v>
          </cell>
          <cell r="L4">
            <v>0</v>
          </cell>
          <cell r="M4">
            <v>0</v>
          </cell>
          <cell r="N4">
            <v>0</v>
          </cell>
          <cell r="O4">
            <v>0</v>
          </cell>
          <cell r="P4">
            <v>0</v>
          </cell>
          <cell r="Q4">
            <v>0</v>
          </cell>
          <cell r="R4">
            <v>0</v>
          </cell>
          <cell r="T4">
            <v>0</v>
          </cell>
          <cell r="U4">
            <v>0</v>
          </cell>
          <cell r="V4">
            <v>0</v>
          </cell>
          <cell r="W4">
            <v>0</v>
          </cell>
          <cell r="Y4">
            <v>0</v>
          </cell>
          <cell r="Z4">
            <v>0</v>
          </cell>
          <cell r="AA4">
            <v>0</v>
          </cell>
          <cell r="AB4">
            <v>0</v>
          </cell>
        </row>
        <row r="5">
          <cell r="A5">
            <v>1</v>
          </cell>
          <cell r="B5">
            <v>9003</v>
          </cell>
          <cell r="C5" t="str">
            <v>ウウウ　ウウ</v>
          </cell>
          <cell r="D5" t="str">
            <v/>
          </cell>
          <cell r="F5" t="str">
            <v/>
          </cell>
          <cell r="H5" t="str">
            <v/>
          </cell>
          <cell r="J5">
            <v>1</v>
          </cell>
          <cell r="K5" t="str">
            <v/>
          </cell>
          <cell r="M5" t="str">
            <v/>
          </cell>
          <cell r="O5" t="str">
            <v/>
          </cell>
          <cell r="Q5" t="str">
            <v/>
          </cell>
          <cell r="S5">
            <v>1</v>
          </cell>
          <cell r="T5">
            <v>9001</v>
          </cell>
          <cell r="U5" t="str">
            <v>アアア　アア</v>
          </cell>
          <cell r="V5" t="str">
            <v/>
          </cell>
          <cell r="X5">
            <v>1</v>
          </cell>
          <cell r="Y5" t="str">
            <v/>
          </cell>
          <cell r="AA5" t="str">
            <v/>
          </cell>
        </row>
        <row r="6">
          <cell r="A6">
            <v>2</v>
          </cell>
          <cell r="B6">
            <v>9004</v>
          </cell>
          <cell r="C6" t="str">
            <v>エエエ　エエ</v>
          </cell>
          <cell r="D6" t="str">
            <v/>
          </cell>
          <cell r="F6" t="str">
            <v/>
          </cell>
          <cell r="H6" t="str">
            <v/>
          </cell>
          <cell r="J6">
            <v>2</v>
          </cell>
          <cell r="K6" t="str">
            <v/>
          </cell>
          <cell r="M6" t="str">
            <v/>
          </cell>
          <cell r="O6" t="str">
            <v/>
          </cell>
          <cell r="Q6" t="str">
            <v/>
          </cell>
          <cell r="S6">
            <v>2</v>
          </cell>
          <cell r="T6">
            <v>9003</v>
          </cell>
          <cell r="U6" t="str">
            <v>ウウウ　ウウ</v>
          </cell>
          <cell r="V6" t="str">
            <v/>
          </cell>
          <cell r="X6">
            <v>2</v>
          </cell>
          <cell r="Y6" t="str">
            <v/>
          </cell>
          <cell r="AA6" t="str">
            <v/>
          </cell>
        </row>
        <row r="7">
          <cell r="A7">
            <v>3</v>
          </cell>
          <cell r="B7" t="str">
            <v/>
          </cell>
          <cell r="D7" t="str">
            <v/>
          </cell>
          <cell r="F7" t="str">
            <v/>
          </cell>
          <cell r="H7" t="str">
            <v/>
          </cell>
          <cell r="J7">
            <v>3</v>
          </cell>
          <cell r="K7" t="str">
            <v/>
          </cell>
          <cell r="M7" t="str">
            <v/>
          </cell>
          <cell r="O7" t="str">
            <v/>
          </cell>
          <cell r="Q7" t="str">
            <v/>
          </cell>
          <cell r="S7">
            <v>3</v>
          </cell>
          <cell r="T7" t="str">
            <v/>
          </cell>
          <cell r="V7" t="str">
            <v/>
          </cell>
          <cell r="X7">
            <v>3</v>
          </cell>
          <cell r="Y7" t="str">
            <v/>
          </cell>
          <cell r="AA7" t="str">
            <v/>
          </cell>
        </row>
        <row r="8">
          <cell r="A8">
            <v>4</v>
          </cell>
          <cell r="B8" t="str">
            <v/>
          </cell>
          <cell r="D8" t="str">
            <v/>
          </cell>
          <cell r="F8" t="str">
            <v/>
          </cell>
          <cell r="H8" t="str">
            <v/>
          </cell>
          <cell r="J8">
            <v>4</v>
          </cell>
          <cell r="K8" t="str">
            <v/>
          </cell>
          <cell r="M8" t="str">
            <v/>
          </cell>
          <cell r="O8" t="str">
            <v/>
          </cell>
          <cell r="Q8" t="str">
            <v/>
          </cell>
          <cell r="S8">
            <v>4</v>
          </cell>
          <cell r="T8" t="str">
            <v/>
          </cell>
          <cell r="V8" t="str">
            <v/>
          </cell>
          <cell r="X8">
            <v>4</v>
          </cell>
          <cell r="Y8" t="str">
            <v/>
          </cell>
          <cell r="AA8" t="str">
            <v/>
          </cell>
        </row>
        <row r="9">
          <cell r="A9">
            <v>5</v>
          </cell>
          <cell r="B9" t="str">
            <v/>
          </cell>
          <cell r="D9" t="str">
            <v/>
          </cell>
          <cell r="F9" t="str">
            <v/>
          </cell>
          <cell r="H9" t="str">
            <v/>
          </cell>
          <cell r="J9">
            <v>5</v>
          </cell>
          <cell r="K9" t="str">
            <v/>
          </cell>
          <cell r="M9" t="str">
            <v/>
          </cell>
          <cell r="O9" t="str">
            <v/>
          </cell>
          <cell r="Q9" t="str">
            <v/>
          </cell>
          <cell r="S9">
            <v>5</v>
          </cell>
          <cell r="T9" t="str">
            <v/>
          </cell>
          <cell r="V9" t="str">
            <v/>
          </cell>
          <cell r="X9">
            <v>5</v>
          </cell>
          <cell r="Y9" t="str">
            <v/>
          </cell>
          <cell r="AA9" t="str">
            <v/>
          </cell>
        </row>
        <row r="10">
          <cell r="A10">
            <v>6</v>
          </cell>
          <cell r="B10" t="str">
            <v/>
          </cell>
          <cell r="D10" t="str">
            <v/>
          </cell>
          <cell r="F10" t="str">
            <v/>
          </cell>
          <cell r="H10" t="str">
            <v/>
          </cell>
          <cell r="J10">
            <v>6</v>
          </cell>
          <cell r="K10" t="str">
            <v/>
          </cell>
          <cell r="M10" t="str">
            <v/>
          </cell>
          <cell r="O10" t="str">
            <v/>
          </cell>
          <cell r="Q10" t="str">
            <v/>
          </cell>
          <cell r="S10">
            <v>6</v>
          </cell>
          <cell r="T10" t="str">
            <v/>
          </cell>
          <cell r="V10" t="str">
            <v/>
          </cell>
          <cell r="X10">
            <v>6</v>
          </cell>
          <cell r="Y10" t="str">
            <v/>
          </cell>
          <cell r="AA10" t="str">
            <v/>
          </cell>
        </row>
        <row r="11">
          <cell r="A11">
            <v>7</v>
          </cell>
          <cell r="B11" t="str">
            <v/>
          </cell>
          <cell r="D11" t="str">
            <v/>
          </cell>
          <cell r="F11" t="str">
            <v/>
          </cell>
          <cell r="H11" t="str">
            <v/>
          </cell>
          <cell r="J11">
            <v>7</v>
          </cell>
          <cell r="K11" t="str">
            <v/>
          </cell>
          <cell r="M11" t="str">
            <v/>
          </cell>
          <cell r="O11" t="str">
            <v/>
          </cell>
          <cell r="Q11" t="str">
            <v/>
          </cell>
          <cell r="S11">
            <v>7</v>
          </cell>
          <cell r="T11" t="str">
            <v/>
          </cell>
          <cell r="V11" t="str">
            <v/>
          </cell>
          <cell r="X11">
            <v>7</v>
          </cell>
          <cell r="Y11" t="str">
            <v/>
          </cell>
          <cell r="AA11" t="str">
            <v/>
          </cell>
        </row>
        <row r="12">
          <cell r="A12">
            <v>8</v>
          </cell>
          <cell r="B12" t="str">
            <v/>
          </cell>
          <cell r="J12">
            <v>8</v>
          </cell>
          <cell r="K12" t="str">
            <v/>
          </cell>
          <cell r="M12" t="str">
            <v/>
          </cell>
          <cell r="O12" t="str">
            <v/>
          </cell>
          <cell r="Q12" t="str">
            <v/>
          </cell>
          <cell r="S12">
            <v>8</v>
          </cell>
          <cell r="T12" t="str">
            <v/>
          </cell>
          <cell r="V12" t="str">
            <v/>
          </cell>
          <cell r="X12">
            <v>8</v>
          </cell>
          <cell r="Y12" t="str">
            <v/>
          </cell>
          <cell r="AA12" t="str">
            <v/>
          </cell>
        </row>
        <row r="13">
          <cell r="A13">
            <v>9</v>
          </cell>
          <cell r="B13" t="str">
            <v/>
          </cell>
          <cell r="J13">
            <v>9</v>
          </cell>
          <cell r="K13" t="str">
            <v/>
          </cell>
          <cell r="M13" t="str">
            <v/>
          </cell>
          <cell r="O13" t="str">
            <v/>
          </cell>
          <cell r="Q13" t="str">
            <v/>
          </cell>
          <cell r="S13">
            <v>9</v>
          </cell>
          <cell r="T13" t="str">
            <v/>
          </cell>
          <cell r="V13" t="str">
            <v/>
          </cell>
          <cell r="X13">
            <v>9</v>
          </cell>
          <cell r="Y13" t="str">
            <v/>
          </cell>
          <cell r="AA13" t="str">
            <v/>
          </cell>
          <cell r="AF13">
            <v>9001</v>
          </cell>
          <cell r="AG13" t="str">
            <v>アアア　アア</v>
          </cell>
          <cell r="AH13" t="str">
            <v>あああ　ああ</v>
          </cell>
          <cell r="AI13" t="str">
            <v>男</v>
          </cell>
          <cell r="AJ13">
            <v>3</v>
          </cell>
          <cell r="AK13" t="str">
            <v>弐</v>
          </cell>
          <cell r="AN13">
            <v>9001</v>
          </cell>
          <cell r="AO13" t="str">
            <v>アアア　アア</v>
          </cell>
          <cell r="AP13" t="str">
            <v>あああ　ああ</v>
          </cell>
          <cell r="AQ13" t="str">
            <v>男</v>
          </cell>
          <cell r="AR13">
            <v>3</v>
          </cell>
          <cell r="AS13" t="str">
            <v>弐</v>
          </cell>
        </row>
        <row r="14">
          <cell r="A14">
            <v>10</v>
          </cell>
          <cell r="J14" t="str">
            <v>　以下は国体選手のみ</v>
          </cell>
          <cell r="M14" t="str">
            <v/>
          </cell>
          <cell r="O14" t="str">
            <v/>
          </cell>
          <cell r="Q14" t="str">
            <v/>
          </cell>
          <cell r="S14">
            <v>10</v>
          </cell>
          <cell r="T14" t="str">
            <v/>
          </cell>
          <cell r="V14" t="str">
            <v/>
          </cell>
          <cell r="X14">
            <v>10</v>
          </cell>
          <cell r="Y14" t="str">
            <v/>
          </cell>
          <cell r="AA14" t="str">
            <v/>
          </cell>
          <cell r="AF14">
            <v>9002</v>
          </cell>
          <cell r="AG14" t="str">
            <v>イイイ　イイ</v>
          </cell>
          <cell r="AH14" t="str">
            <v>いいい　いい</v>
          </cell>
          <cell r="AI14" t="str">
            <v>男</v>
          </cell>
          <cell r="AJ14">
            <v>3</v>
          </cell>
          <cell r="AK14" t="str">
            <v>初</v>
          </cell>
          <cell r="AN14">
            <v>9002</v>
          </cell>
          <cell r="AO14" t="str">
            <v>イイイ　イイ</v>
          </cell>
          <cell r="AP14" t="str">
            <v>いいい　いい</v>
          </cell>
          <cell r="AQ14" t="str">
            <v>男</v>
          </cell>
          <cell r="AR14">
            <v>3</v>
          </cell>
          <cell r="AS14" t="str">
            <v>初</v>
          </cell>
        </row>
        <row r="15">
          <cell r="K15" t="str">
            <v/>
          </cell>
          <cell r="S15">
            <v>11</v>
          </cell>
          <cell r="T15" t="str">
            <v/>
          </cell>
          <cell r="V15" t="str">
            <v/>
          </cell>
          <cell r="X15">
            <v>11</v>
          </cell>
          <cell r="Y15" t="str">
            <v/>
          </cell>
          <cell r="AA15" t="str">
            <v/>
          </cell>
          <cell r="AF15">
            <v>9003</v>
          </cell>
          <cell r="AG15" t="str">
            <v>ウウウ　ウウ</v>
          </cell>
          <cell r="AH15" t="str">
            <v>ううう　うう</v>
          </cell>
          <cell r="AI15" t="str">
            <v>女</v>
          </cell>
          <cell r="AJ15">
            <v>2</v>
          </cell>
          <cell r="AK15" t="str">
            <v>一</v>
          </cell>
          <cell r="AN15">
            <v>9003</v>
          </cell>
          <cell r="AO15" t="str">
            <v>ウウウ　ウウ</v>
          </cell>
          <cell r="AP15" t="str">
            <v>ううう　うう</v>
          </cell>
          <cell r="AQ15" t="str">
            <v>女</v>
          </cell>
          <cell r="AR15">
            <v>2</v>
          </cell>
          <cell r="AS15" t="str">
            <v>一</v>
          </cell>
        </row>
        <row r="16">
          <cell r="K16" t="str">
            <v/>
          </cell>
          <cell r="S16">
            <v>12</v>
          </cell>
          <cell r="T16" t="str">
            <v/>
          </cell>
          <cell r="V16" t="str">
            <v/>
          </cell>
          <cell r="X16">
            <v>12</v>
          </cell>
          <cell r="Y16" t="str">
            <v/>
          </cell>
          <cell r="AA16" t="str">
            <v/>
          </cell>
          <cell r="AF16">
            <v>9004</v>
          </cell>
          <cell r="AG16" t="str">
            <v>エエエ　エエ</v>
          </cell>
          <cell r="AH16" t="str">
            <v>えええ　ええ</v>
          </cell>
          <cell r="AI16" t="str">
            <v>女</v>
          </cell>
          <cell r="AJ16">
            <v>1</v>
          </cell>
          <cell r="AK16" t="str">
            <v>無</v>
          </cell>
          <cell r="AN16">
            <v>9004</v>
          </cell>
          <cell r="AO16" t="str">
            <v>エエエ　エエ</v>
          </cell>
          <cell r="AP16" t="str">
            <v>えええ　ええ</v>
          </cell>
          <cell r="AQ16" t="str">
            <v>女</v>
          </cell>
          <cell r="AR16">
            <v>1</v>
          </cell>
          <cell r="AS16" t="str">
            <v>無</v>
          </cell>
        </row>
        <row r="17">
          <cell r="K17" t="str">
            <v/>
          </cell>
          <cell r="S17">
            <v>13</v>
          </cell>
          <cell r="T17" t="str">
            <v/>
          </cell>
          <cell r="V17" t="str">
            <v/>
          </cell>
          <cell r="X17">
            <v>13</v>
          </cell>
          <cell r="Y17" t="str">
            <v/>
          </cell>
          <cell r="AA17" t="str">
            <v/>
          </cell>
        </row>
        <row r="18">
          <cell r="S18">
            <v>14</v>
          </cell>
          <cell r="T18" t="str">
            <v/>
          </cell>
          <cell r="V18" t="str">
            <v/>
          </cell>
          <cell r="X18">
            <v>14</v>
          </cell>
          <cell r="Y18" t="str">
            <v/>
          </cell>
          <cell r="AA18" t="str">
            <v/>
          </cell>
        </row>
        <row r="19">
          <cell r="S19">
            <v>15</v>
          </cell>
          <cell r="T19" t="str">
            <v/>
          </cell>
          <cell r="V19" t="str">
            <v/>
          </cell>
          <cell r="X19">
            <v>15</v>
          </cell>
          <cell r="Y19" t="str">
            <v/>
          </cell>
          <cell r="AA19" t="str">
            <v/>
          </cell>
        </row>
        <row r="20">
          <cell r="A20" t="str">
            <v>試合名</v>
          </cell>
          <cell r="B20" t="str">
            <v>国体予選</v>
          </cell>
          <cell r="C20" t="str">
            <v>令和 7 年 0 月 0 日</v>
          </cell>
          <cell r="D20" t="str">
            <v>関東予選</v>
          </cell>
          <cell r="E20" t="str">
            <v>令和 7 年 0 月 0 日</v>
          </cell>
          <cell r="F20" t="str">
            <v>総体１次</v>
          </cell>
          <cell r="G20" t="str">
            <v>令和 7 年 0 月 0 日</v>
          </cell>
          <cell r="H20" t="str">
            <v>総体２次</v>
          </cell>
          <cell r="I20" t="str">
            <v>令和 7 年 0 月 0 日</v>
          </cell>
          <cell r="K20" t="str">
            <v>関東個人</v>
          </cell>
          <cell r="L20" t="str">
            <v>令和 7 年 0 月 0 日</v>
          </cell>
          <cell r="M20" t="str">
            <v>選抜１次</v>
          </cell>
          <cell r="N20" t="str">
            <v>令和 7 年 0 月 0 日</v>
          </cell>
          <cell r="O20" t="str">
            <v>選抜２次</v>
          </cell>
          <cell r="P20" t="str">
            <v>令和 7 年 0 月 0 日</v>
          </cell>
          <cell r="Q20" t="str">
            <v>新人戦</v>
          </cell>
          <cell r="R20" t="str">
            <v>令和 7 年 0 月 0 日</v>
          </cell>
          <cell r="S20">
            <v>16</v>
          </cell>
          <cell r="T20" t="str">
            <v/>
          </cell>
          <cell r="V20" t="str">
            <v/>
          </cell>
          <cell r="X20">
            <v>16</v>
          </cell>
          <cell r="Y20" t="str">
            <v/>
          </cell>
          <cell r="AA20" t="str">
            <v/>
          </cell>
        </row>
        <row r="21">
          <cell r="A21" t="str">
            <v>申込申請</v>
          </cell>
          <cell r="B21" t="str">
            <v>監督</v>
          </cell>
          <cell r="C21" t="str">
            <v>◇◇</v>
          </cell>
          <cell r="D21" t="str">
            <v>監督</v>
          </cell>
          <cell r="F21" t="str">
            <v>監督</v>
          </cell>
          <cell r="H21" t="str">
            <v>監督</v>
          </cell>
          <cell r="K21" t="str">
            <v>監督</v>
          </cell>
          <cell r="M21" t="str">
            <v>監督</v>
          </cell>
          <cell r="O21" t="str">
            <v>監督</v>
          </cell>
          <cell r="Q21" t="str">
            <v>監督</v>
          </cell>
          <cell r="S21">
            <v>17</v>
          </cell>
          <cell r="T21" t="str">
            <v/>
          </cell>
          <cell r="V21" t="str">
            <v/>
          </cell>
          <cell r="X21">
            <v>17</v>
          </cell>
          <cell r="Y21" t="str">
            <v/>
          </cell>
          <cell r="AA21" t="str">
            <v/>
          </cell>
        </row>
        <row r="22">
          <cell r="A22">
            <v>7</v>
          </cell>
          <cell r="B22">
            <v>0</v>
          </cell>
          <cell r="C22">
            <v>0</v>
          </cell>
          <cell r="D22">
            <v>0</v>
          </cell>
          <cell r="E22">
            <v>0</v>
          </cell>
          <cell r="F22">
            <v>0</v>
          </cell>
          <cell r="G22">
            <v>0</v>
          </cell>
          <cell r="H22">
            <v>0</v>
          </cell>
          <cell r="I22">
            <v>0</v>
          </cell>
          <cell r="K22">
            <v>0</v>
          </cell>
          <cell r="L22">
            <v>0</v>
          </cell>
          <cell r="M22">
            <v>0</v>
          </cell>
          <cell r="N22">
            <v>0</v>
          </cell>
          <cell r="O22">
            <v>0</v>
          </cell>
          <cell r="P22">
            <v>0</v>
          </cell>
          <cell r="Q22">
            <v>0</v>
          </cell>
          <cell r="R22">
            <v>0</v>
          </cell>
          <cell r="S22">
            <v>18</v>
          </cell>
          <cell r="T22" t="str">
            <v/>
          </cell>
          <cell r="V22" t="str">
            <v/>
          </cell>
          <cell r="X22">
            <v>18</v>
          </cell>
          <cell r="Y22" t="str">
            <v/>
          </cell>
          <cell r="AA22" t="str">
            <v/>
          </cell>
        </row>
        <row r="23">
          <cell r="A23">
            <v>1</v>
          </cell>
          <cell r="B23">
            <v>9001</v>
          </cell>
          <cell r="C23" t="str">
            <v>アアア　アア</v>
          </cell>
          <cell r="D23" t="str">
            <v/>
          </cell>
          <cell r="F23" t="str">
            <v/>
          </cell>
          <cell r="H23" t="str">
            <v/>
          </cell>
          <cell r="J23">
            <v>1</v>
          </cell>
          <cell r="K23" t="str">
            <v/>
          </cell>
          <cell r="M23" t="str">
            <v/>
          </cell>
          <cell r="O23" t="str">
            <v/>
          </cell>
          <cell r="Q23" t="str">
            <v/>
          </cell>
          <cell r="S23">
            <v>19</v>
          </cell>
          <cell r="T23" t="str">
            <v/>
          </cell>
          <cell r="V23" t="str">
            <v/>
          </cell>
          <cell r="X23">
            <v>19</v>
          </cell>
          <cell r="Y23" t="str">
            <v/>
          </cell>
          <cell r="AA23" t="str">
            <v/>
          </cell>
        </row>
        <row r="24">
          <cell r="A24">
            <v>2</v>
          </cell>
          <cell r="B24">
            <v>9002</v>
          </cell>
          <cell r="C24" t="str">
            <v>イイイ　イイ</v>
          </cell>
          <cell r="D24" t="str">
            <v/>
          </cell>
          <cell r="F24" t="str">
            <v/>
          </cell>
          <cell r="H24" t="str">
            <v/>
          </cell>
          <cell r="J24">
            <v>2</v>
          </cell>
          <cell r="K24" t="str">
            <v/>
          </cell>
          <cell r="M24" t="str">
            <v/>
          </cell>
          <cell r="O24" t="str">
            <v/>
          </cell>
          <cell r="Q24" t="str">
            <v/>
          </cell>
          <cell r="S24">
            <v>20</v>
          </cell>
          <cell r="T24" t="str">
            <v/>
          </cell>
          <cell r="V24" t="str">
            <v/>
          </cell>
          <cell r="X24">
            <v>20</v>
          </cell>
          <cell r="Y24" t="str">
            <v/>
          </cell>
          <cell r="AA24" t="str">
            <v/>
          </cell>
        </row>
        <row r="25">
          <cell r="A25">
            <v>3</v>
          </cell>
          <cell r="B25" t="str">
            <v/>
          </cell>
          <cell r="D25" t="str">
            <v/>
          </cell>
          <cell r="F25" t="str">
            <v/>
          </cell>
          <cell r="H25" t="str">
            <v/>
          </cell>
          <cell r="J25">
            <v>3</v>
          </cell>
          <cell r="K25" t="str">
            <v/>
          </cell>
          <cell r="M25" t="str">
            <v/>
          </cell>
          <cell r="O25" t="str">
            <v/>
          </cell>
          <cell r="Q25" t="str">
            <v/>
          </cell>
          <cell r="S25">
            <v>21</v>
          </cell>
          <cell r="T25" t="str">
            <v/>
          </cell>
          <cell r="V25" t="str">
            <v/>
          </cell>
          <cell r="X25">
            <v>21</v>
          </cell>
          <cell r="Y25" t="str">
            <v/>
          </cell>
          <cell r="AA25" t="str">
            <v/>
          </cell>
        </row>
        <row r="26">
          <cell r="A26">
            <v>4</v>
          </cell>
          <cell r="B26" t="str">
            <v/>
          </cell>
          <cell r="D26" t="str">
            <v/>
          </cell>
          <cell r="F26" t="str">
            <v/>
          </cell>
          <cell r="H26" t="str">
            <v/>
          </cell>
          <cell r="J26">
            <v>4</v>
          </cell>
          <cell r="K26" t="str">
            <v/>
          </cell>
          <cell r="M26" t="str">
            <v/>
          </cell>
          <cell r="O26" t="str">
            <v/>
          </cell>
          <cell r="Q26" t="str">
            <v/>
          </cell>
          <cell r="S26">
            <v>22</v>
          </cell>
          <cell r="T26" t="str">
            <v/>
          </cell>
          <cell r="V26" t="str">
            <v/>
          </cell>
          <cell r="X26">
            <v>22</v>
          </cell>
          <cell r="Y26" t="str">
            <v/>
          </cell>
          <cell r="AA26" t="str">
            <v/>
          </cell>
        </row>
        <row r="27">
          <cell r="A27">
            <v>5</v>
          </cell>
          <cell r="B27" t="str">
            <v/>
          </cell>
          <cell r="D27" t="str">
            <v/>
          </cell>
          <cell r="F27" t="str">
            <v/>
          </cell>
          <cell r="H27" t="str">
            <v/>
          </cell>
          <cell r="J27">
            <v>5</v>
          </cell>
          <cell r="K27" t="str">
            <v/>
          </cell>
          <cell r="M27" t="str">
            <v/>
          </cell>
          <cell r="O27" t="str">
            <v/>
          </cell>
          <cell r="Q27" t="str">
            <v/>
          </cell>
          <cell r="S27">
            <v>23</v>
          </cell>
          <cell r="T27" t="str">
            <v/>
          </cell>
          <cell r="V27" t="str">
            <v/>
          </cell>
          <cell r="X27">
            <v>23</v>
          </cell>
          <cell r="Y27" t="str">
            <v/>
          </cell>
          <cell r="AA27" t="str">
            <v/>
          </cell>
        </row>
        <row r="28">
          <cell r="A28">
            <v>6</v>
          </cell>
          <cell r="B28" t="str">
            <v/>
          </cell>
          <cell r="D28" t="str">
            <v/>
          </cell>
          <cell r="F28" t="str">
            <v/>
          </cell>
          <cell r="H28" t="str">
            <v/>
          </cell>
          <cell r="J28">
            <v>6</v>
          </cell>
          <cell r="K28" t="str">
            <v/>
          </cell>
          <cell r="M28" t="str">
            <v/>
          </cell>
          <cell r="O28" t="str">
            <v/>
          </cell>
          <cell r="Q28" t="str">
            <v/>
          </cell>
          <cell r="S28">
            <v>24</v>
          </cell>
          <cell r="T28" t="str">
            <v/>
          </cell>
          <cell r="V28" t="str">
            <v/>
          </cell>
          <cell r="X28">
            <v>24</v>
          </cell>
          <cell r="Y28" t="str">
            <v/>
          </cell>
          <cell r="AA28" t="str">
            <v/>
          </cell>
        </row>
        <row r="29">
          <cell r="A29">
            <v>7</v>
          </cell>
          <cell r="B29" t="str">
            <v/>
          </cell>
          <cell r="D29" t="str">
            <v/>
          </cell>
          <cell r="F29" t="str">
            <v/>
          </cell>
          <cell r="H29" t="str">
            <v/>
          </cell>
          <cell r="J29">
            <v>7</v>
          </cell>
          <cell r="K29" t="str">
            <v/>
          </cell>
          <cell r="M29" t="str">
            <v/>
          </cell>
          <cell r="O29" t="str">
            <v/>
          </cell>
          <cell r="Q29" t="str">
            <v/>
          </cell>
          <cell r="S29">
            <v>25</v>
          </cell>
          <cell r="T29" t="str">
            <v/>
          </cell>
          <cell r="V29" t="str">
            <v/>
          </cell>
          <cell r="X29">
            <v>25</v>
          </cell>
          <cell r="Y29" t="str">
            <v/>
          </cell>
          <cell r="AA29" t="str">
            <v/>
          </cell>
        </row>
        <row r="30">
          <cell r="A30">
            <v>8</v>
          </cell>
          <cell r="B30" t="str">
            <v/>
          </cell>
          <cell r="J30">
            <v>8</v>
          </cell>
          <cell r="K30" t="str">
            <v/>
          </cell>
          <cell r="M30" t="str">
            <v/>
          </cell>
          <cell r="O30" t="str">
            <v/>
          </cell>
          <cell r="Q30" t="str">
            <v/>
          </cell>
          <cell r="S30">
            <v>26</v>
          </cell>
          <cell r="T30" t="str">
            <v/>
          </cell>
          <cell r="V30" t="str">
            <v/>
          </cell>
          <cell r="X30">
            <v>26</v>
          </cell>
          <cell r="Y30" t="str">
            <v/>
          </cell>
          <cell r="AA30" t="str">
            <v/>
          </cell>
        </row>
        <row r="31">
          <cell r="A31">
            <v>9</v>
          </cell>
          <cell r="B31" t="str">
            <v/>
          </cell>
          <cell r="J31">
            <v>9</v>
          </cell>
          <cell r="K31" t="str">
            <v/>
          </cell>
          <cell r="M31" t="str">
            <v/>
          </cell>
          <cell r="O31" t="str">
            <v/>
          </cell>
          <cell r="Q31" t="str">
            <v/>
          </cell>
          <cell r="S31">
            <v>27</v>
          </cell>
          <cell r="T31" t="str">
            <v/>
          </cell>
          <cell r="V31" t="str">
            <v/>
          </cell>
          <cell r="X31">
            <v>27</v>
          </cell>
          <cell r="Y31" t="str">
            <v/>
          </cell>
          <cell r="AA31" t="str">
            <v/>
          </cell>
        </row>
        <row r="32">
          <cell r="A32">
            <v>10</v>
          </cell>
          <cell r="J32" t="str">
            <v>　以下は国体選手のみ</v>
          </cell>
          <cell r="M32" t="str">
            <v/>
          </cell>
          <cell r="O32" t="str">
            <v/>
          </cell>
          <cell r="Q32" t="str">
            <v/>
          </cell>
          <cell r="S32">
            <v>28</v>
          </cell>
          <cell r="T32" t="str">
            <v/>
          </cell>
          <cell r="V32" t="str">
            <v/>
          </cell>
          <cell r="X32">
            <v>28</v>
          </cell>
          <cell r="Y32" t="str">
            <v/>
          </cell>
          <cell r="AA32" t="str">
            <v/>
          </cell>
        </row>
        <row r="33">
          <cell r="K33" t="str">
            <v/>
          </cell>
          <cell r="S33">
            <v>29</v>
          </cell>
          <cell r="T33" t="str">
            <v/>
          </cell>
          <cell r="V33" t="str">
            <v/>
          </cell>
          <cell r="X33">
            <v>29</v>
          </cell>
          <cell r="Y33" t="str">
            <v/>
          </cell>
          <cell r="AA33" t="str">
            <v/>
          </cell>
        </row>
        <row r="34">
          <cell r="K34" t="str">
            <v/>
          </cell>
          <cell r="S34">
            <v>30</v>
          </cell>
          <cell r="T34" t="str">
            <v/>
          </cell>
          <cell r="V34" t="str">
            <v/>
          </cell>
          <cell r="X34">
            <v>30</v>
          </cell>
          <cell r="Y34" t="str">
            <v/>
          </cell>
          <cell r="AA34" t="str">
            <v/>
          </cell>
        </row>
        <row r="35">
          <cell r="K35" t="str">
            <v/>
          </cell>
          <cell r="S35">
            <v>31</v>
          </cell>
          <cell r="T35" t="str">
            <v/>
          </cell>
          <cell r="V35" t="str">
            <v/>
          </cell>
          <cell r="X35">
            <v>31</v>
          </cell>
          <cell r="Y35" t="str">
            <v/>
          </cell>
          <cell r="AA35" t="str">
            <v/>
          </cell>
        </row>
        <row r="36">
          <cell r="S36">
            <v>32</v>
          </cell>
          <cell r="T36" t="str">
            <v/>
          </cell>
          <cell r="V36" t="str">
            <v/>
          </cell>
          <cell r="X36">
            <v>32</v>
          </cell>
          <cell r="Y36" t="str">
            <v/>
          </cell>
          <cell r="AA36" t="str">
            <v/>
          </cell>
        </row>
        <row r="37">
          <cell r="S37">
            <v>33</v>
          </cell>
          <cell r="T37" t="str">
            <v/>
          </cell>
          <cell r="V37" t="str">
            <v/>
          </cell>
          <cell r="X37">
            <v>33</v>
          </cell>
          <cell r="Y37" t="str">
            <v/>
          </cell>
          <cell r="AA37" t="str">
            <v/>
          </cell>
        </row>
        <row r="38">
          <cell r="S38">
            <v>34</v>
          </cell>
          <cell r="T38" t="str">
            <v/>
          </cell>
          <cell r="V38" t="str">
            <v/>
          </cell>
          <cell r="X38">
            <v>34</v>
          </cell>
          <cell r="Y38" t="str">
            <v/>
          </cell>
          <cell r="AA38" t="str">
            <v/>
          </cell>
        </row>
        <row r="39">
          <cell r="S39">
            <v>35</v>
          </cell>
          <cell r="T39" t="str">
            <v/>
          </cell>
          <cell r="V39" t="str">
            <v/>
          </cell>
          <cell r="X39">
            <v>35</v>
          </cell>
          <cell r="Y39" t="str">
            <v/>
          </cell>
          <cell r="AA39" t="str">
            <v/>
          </cell>
        </row>
        <row r="40">
          <cell r="S40">
            <v>36</v>
          </cell>
          <cell r="T40" t="str">
            <v/>
          </cell>
          <cell r="V40" t="str">
            <v/>
          </cell>
          <cell r="X40">
            <v>36</v>
          </cell>
          <cell r="Y40" t="str">
            <v/>
          </cell>
          <cell r="AA40" t="str">
            <v/>
          </cell>
        </row>
        <row r="41">
          <cell r="S41" t="str">
            <v>合計</v>
          </cell>
          <cell r="T41">
            <v>1</v>
          </cell>
          <cell r="V41" t="str">
            <v/>
          </cell>
          <cell r="X41" t="str">
            <v>合計</v>
          </cell>
          <cell r="Y41" t="str">
            <v/>
          </cell>
          <cell r="AA41" t="str">
            <v/>
          </cell>
        </row>
        <row r="42">
          <cell r="S42" t="str">
            <v>合計</v>
          </cell>
          <cell r="T42">
            <v>2</v>
          </cell>
          <cell r="V42">
            <v>0</v>
          </cell>
          <cell r="X42" t="str">
            <v>合計</v>
          </cell>
          <cell r="Y42">
            <v>0</v>
          </cell>
          <cell r="AA42">
            <v>0</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persons/person.xml><?xml version="1.0" encoding="utf-8"?>
<personList xmlns="http://schemas.microsoft.com/office/spreadsheetml/2018/threadedcomments" xmlns:x="http://schemas.openxmlformats.org/spreadsheetml/2006/main">
  <person displayName="弓道専門部 神奈川県高体連" id="{3A0EC4EA-D202-47D5-A3D0-864E9CF690F4}" userId="91ea83f9cc3f1df8" providerId="Windows Liv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I22" dT="2024-02-24T00:17:39.26" personId="{3A0EC4EA-D202-47D5-A3D0-864E9CF690F4}" id="{0FEED3FB-BE60-4D99-9E1B-1BB1FB29DCD1}">
    <text xml:space="preserve">学校番号を入力
</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s://forms.gle/ZtKnNZy7PcsKy2BC7" TargetMode="External"/><Relationship Id="rId2" Type="http://schemas.openxmlformats.org/officeDocument/2006/relationships/hyperlink" Target="https://forms.gle/3sKyg2o9Nt7avhUB6" TargetMode="External"/><Relationship Id="rId1" Type="http://schemas.openxmlformats.org/officeDocument/2006/relationships/hyperlink" Target="https://forms.gle/ZtKnNZy7PcsKy2BC7"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https://forms.gle/L6ZzuuZNpiLQqw8D6" TargetMode="External"/><Relationship Id="rId2" Type="http://schemas.openxmlformats.org/officeDocument/2006/relationships/hyperlink" Target="https://forms.gle/L6ZzuuZNpiLQqw8D6" TargetMode="External"/><Relationship Id="rId1" Type="http://schemas.openxmlformats.org/officeDocument/2006/relationships/hyperlink" Target="https://forms.gle/3sKyg2o9Nt7avhUB6" TargetMode="Externa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7F571-5736-42E4-9DF6-10420420EA7A}">
  <dimension ref="C2:J18"/>
  <sheetViews>
    <sheetView view="pageBreakPreview" topLeftCell="B2" zoomScaleNormal="100" zoomScaleSheetLayoutView="100" workbookViewId="0">
      <selection activeCell="G15" sqref="G15"/>
    </sheetView>
  </sheetViews>
  <sheetFormatPr defaultRowHeight="13.2"/>
  <cols>
    <col min="4" max="4" width="9" customWidth="1"/>
    <col min="7" max="7" width="38.77734375" customWidth="1"/>
  </cols>
  <sheetData>
    <row r="2" spans="3:10">
      <c r="C2" s="259" t="s">
        <v>270</v>
      </c>
      <c r="D2" s="259"/>
      <c r="E2" s="259"/>
      <c r="F2" s="259"/>
      <c r="G2" s="259"/>
      <c r="H2" s="259"/>
      <c r="I2" s="259"/>
      <c r="J2" s="259"/>
    </row>
    <row r="3" spans="3:10">
      <c r="C3" s="259"/>
      <c r="D3" s="259"/>
      <c r="E3" s="259"/>
      <c r="F3" s="259"/>
      <c r="G3" s="259"/>
      <c r="H3" s="259"/>
      <c r="I3" s="259"/>
      <c r="J3" s="259"/>
    </row>
    <row r="4" spans="3:10">
      <c r="C4" s="259"/>
      <c r="D4" s="259"/>
      <c r="E4" s="259"/>
      <c r="F4" s="259"/>
      <c r="G4" s="259"/>
      <c r="H4" s="259"/>
      <c r="I4" s="259"/>
      <c r="J4" s="259"/>
    </row>
    <row r="5" spans="3:10">
      <c r="C5" s="259"/>
      <c r="D5" s="259"/>
      <c r="E5" s="259"/>
      <c r="F5" s="259"/>
      <c r="G5" s="259"/>
      <c r="H5" s="259"/>
      <c r="I5" s="259"/>
      <c r="J5" s="259"/>
    </row>
    <row r="8" spans="3:10" ht="19.2">
      <c r="C8" s="249" t="s">
        <v>279</v>
      </c>
    </row>
    <row r="9" spans="3:10" ht="7.5" customHeight="1"/>
    <row r="10" spans="3:10" ht="19.2">
      <c r="C10" s="249" t="s">
        <v>275</v>
      </c>
    </row>
    <row r="11" spans="3:10" ht="32.25" customHeight="1"/>
    <row r="12" spans="3:10" ht="41.4">
      <c r="C12" s="249" t="s">
        <v>271</v>
      </c>
      <c r="F12" s="260" t="s">
        <v>276</v>
      </c>
      <c r="G12" s="260"/>
    </row>
    <row r="15" spans="3:10" ht="19.2">
      <c r="C15" s="249" t="s">
        <v>272</v>
      </c>
    </row>
    <row r="16" spans="3:10" ht="19.2">
      <c r="C16" s="249" t="s">
        <v>278</v>
      </c>
    </row>
    <row r="17" spans="3:10" ht="18.75" customHeight="1">
      <c r="C17" s="261" t="s">
        <v>277</v>
      </c>
      <c r="D17" s="261"/>
      <c r="E17" s="261"/>
      <c r="F17" s="261"/>
      <c r="G17" s="261"/>
      <c r="H17" s="261"/>
      <c r="I17" s="261"/>
      <c r="J17" s="261"/>
    </row>
    <row r="18" spans="3:10" ht="18.75" customHeight="1">
      <c r="C18" s="262" t="s">
        <v>324</v>
      </c>
      <c r="D18" s="263"/>
      <c r="E18" s="263"/>
      <c r="F18" s="263"/>
      <c r="G18" s="263"/>
      <c r="H18" s="263"/>
      <c r="I18" s="263"/>
      <c r="J18" s="263"/>
    </row>
  </sheetData>
  <mergeCells count="4">
    <mergeCell ref="C2:J5"/>
    <mergeCell ref="F12:G12"/>
    <mergeCell ref="C17:J17"/>
    <mergeCell ref="C18:J18"/>
  </mergeCells>
  <phoneticPr fontId="4"/>
  <hyperlinks>
    <hyperlink ref="C18" r:id="rId1" xr:uid="{31227F9C-530C-4B8F-AB42-B7D49CAB5173}"/>
    <hyperlink ref="F12" r:id="rId2" display="https://forms.gle/3sKyg2o9Nt7avhUB6" xr:uid="{D38ADC6D-BDB4-40F5-AB49-5DF9385313D3}"/>
    <hyperlink ref="F12:G12" r:id="rId3" display="こちら" xr:uid="{C6620AB8-319A-4463-A801-F1AB0B4C5646}"/>
  </hyperlinks>
  <pageMargins left="0.7" right="0.7" top="0.75" bottom="0.75" header="0.3" footer="0.3"/>
  <pageSetup paperSize="9" scale="69" orientation="portrait" horizontalDpi="4294967293" verticalDpi="0"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indexed="43"/>
  </sheetPr>
  <dimension ref="A1:BU57"/>
  <sheetViews>
    <sheetView zoomScaleNormal="100" workbookViewId="0">
      <selection activeCell="BL2" sqref="BL2"/>
    </sheetView>
  </sheetViews>
  <sheetFormatPr defaultColWidth="9" defaultRowHeight="13.2"/>
  <cols>
    <col min="1" max="1" width="9" style="1" customWidth="1"/>
    <col min="2" max="72" width="1.21875" style="1" customWidth="1"/>
    <col min="73" max="16384" width="9" style="1"/>
  </cols>
  <sheetData>
    <row r="1" spans="1:73">
      <c r="A1" s="129">
        <v>5</v>
      </c>
      <c r="B1" s="130"/>
      <c r="C1" s="130"/>
      <c r="D1" s="130"/>
      <c r="E1" s="130"/>
      <c r="F1" s="130"/>
      <c r="G1" s="129">
        <f>$A$1+2</f>
        <v>7</v>
      </c>
      <c r="H1" s="130"/>
      <c r="I1" s="130"/>
      <c r="J1" s="130"/>
      <c r="K1" s="129">
        <f>$A$1+1</f>
        <v>6</v>
      </c>
      <c r="L1" s="130"/>
      <c r="M1" s="130"/>
      <c r="N1" s="130"/>
      <c r="O1" s="130"/>
      <c r="P1" s="130"/>
      <c r="Q1" s="130"/>
      <c r="R1" s="130"/>
      <c r="S1" s="130"/>
      <c r="T1" s="130"/>
      <c r="U1" s="130">
        <v>2</v>
      </c>
      <c r="V1" s="130"/>
      <c r="W1" s="130"/>
      <c r="X1" s="130"/>
      <c r="Y1" s="130"/>
      <c r="Z1" s="130"/>
      <c r="AA1" s="130"/>
      <c r="AB1" s="130"/>
      <c r="AC1" s="130"/>
      <c r="AD1" s="130"/>
      <c r="AE1" s="130"/>
      <c r="AF1" s="130"/>
      <c r="AG1" s="130"/>
      <c r="AH1" s="130"/>
      <c r="AI1" s="130"/>
      <c r="AJ1" s="130"/>
      <c r="AK1" s="130"/>
      <c r="AL1" s="130"/>
      <c r="AM1" s="130"/>
      <c r="AN1" s="130"/>
      <c r="AO1" s="130">
        <v>3</v>
      </c>
      <c r="AP1" s="130"/>
      <c r="AQ1" s="130"/>
      <c r="AR1" s="130"/>
      <c r="AS1" s="130"/>
      <c r="AT1" s="130"/>
      <c r="AU1" s="130"/>
      <c r="AV1" s="130"/>
      <c r="AW1" s="130"/>
      <c r="AX1" s="130"/>
      <c r="AY1" s="130"/>
      <c r="AZ1" s="130"/>
      <c r="BA1" s="130"/>
      <c r="BB1" s="130"/>
      <c r="BC1" s="130"/>
      <c r="BD1" s="130"/>
      <c r="BE1" s="130"/>
      <c r="BF1" s="130"/>
      <c r="BG1" s="130"/>
      <c r="BH1" s="130">
        <v>5</v>
      </c>
      <c r="BI1" s="130"/>
      <c r="BJ1" s="130"/>
      <c r="BK1" s="130"/>
      <c r="BL1" s="130"/>
      <c r="BM1" s="130">
        <v>6</v>
      </c>
      <c r="BN1" s="130"/>
      <c r="BO1" s="130"/>
      <c r="BP1" s="130"/>
      <c r="BQ1" s="129">
        <f>$A$1+2</f>
        <v>7</v>
      </c>
      <c r="BR1" s="130"/>
      <c r="BS1" s="130"/>
      <c r="BT1" s="131"/>
      <c r="BU1" s="131"/>
    </row>
    <row r="2" spans="1:73" ht="14.4" customHeight="1">
      <c r="A2" s="131"/>
      <c r="BS2" s="131"/>
      <c r="BT2" s="131"/>
      <c r="BU2" s="131"/>
    </row>
    <row r="3" spans="1:73" ht="14.4" customHeight="1">
      <c r="A3" s="131">
        <v>1</v>
      </c>
      <c r="Z3" s="475">
        <f>IF(INDEX(入力,$A3,K$1)="","",INDEX(入力,$A3,K$1))</f>
        <v>46148</v>
      </c>
      <c r="AA3" s="475"/>
      <c r="AB3" s="475"/>
      <c r="AC3" s="475"/>
      <c r="AD3" s="475"/>
      <c r="AE3" s="475"/>
      <c r="AF3" s="475"/>
      <c r="AG3" s="475"/>
      <c r="AH3" s="475"/>
      <c r="AI3" s="475"/>
      <c r="AJ3" s="475"/>
      <c r="AK3" s="475"/>
      <c r="AL3" s="475"/>
      <c r="AM3" s="475"/>
      <c r="AN3" s="475"/>
      <c r="AO3" s="475"/>
      <c r="AP3" s="475"/>
      <c r="AQ3" s="475"/>
      <c r="AR3" s="475"/>
      <c r="AS3" s="475"/>
      <c r="AT3" s="475"/>
      <c r="AU3" s="475"/>
      <c r="AV3" s="475"/>
      <c r="AW3" s="475"/>
      <c r="BS3" s="131"/>
      <c r="BT3" s="131"/>
      <c r="BU3" s="131"/>
    </row>
    <row r="4" spans="1:73" ht="14.4" customHeight="1">
      <c r="A4" s="131"/>
      <c r="Z4" s="476"/>
      <c r="AA4" s="476"/>
      <c r="AB4" s="476"/>
      <c r="AC4" s="476"/>
      <c r="AD4" s="476"/>
      <c r="AE4" s="476"/>
      <c r="AF4" s="476"/>
      <c r="AG4" s="476"/>
      <c r="AH4" s="476"/>
      <c r="AI4" s="476"/>
      <c r="AJ4" s="476"/>
      <c r="AK4" s="476"/>
      <c r="AL4" s="476"/>
      <c r="AM4" s="476"/>
      <c r="AN4" s="476"/>
      <c r="AO4" s="476"/>
      <c r="AP4" s="476"/>
      <c r="AQ4" s="476"/>
      <c r="AR4" s="476"/>
      <c r="AS4" s="476"/>
      <c r="AT4" s="476"/>
      <c r="AU4" s="476"/>
      <c r="AV4" s="476"/>
      <c r="AW4" s="476"/>
      <c r="BS4" s="131"/>
      <c r="BT4" s="131"/>
      <c r="BU4" s="131"/>
    </row>
    <row r="5" spans="1:73" ht="14.4" customHeight="1">
      <c r="A5" s="131"/>
      <c r="G5" s="427" t="s">
        <v>294</v>
      </c>
      <c r="H5" s="428"/>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c r="AM5" s="428"/>
      <c r="AN5" s="428"/>
      <c r="AO5" s="428"/>
      <c r="AP5" s="428"/>
      <c r="AQ5" s="428"/>
      <c r="AR5" s="428"/>
      <c r="AS5" s="428"/>
      <c r="AT5" s="428"/>
      <c r="AU5" s="428"/>
      <c r="AV5" s="428"/>
      <c r="AW5" s="428"/>
      <c r="AX5" s="428"/>
      <c r="AY5" s="428"/>
      <c r="AZ5" s="428"/>
      <c r="BA5" s="428"/>
      <c r="BB5" s="428"/>
      <c r="BC5" s="428"/>
      <c r="BD5" s="428"/>
      <c r="BE5" s="428"/>
      <c r="BF5" s="428"/>
      <c r="BG5" s="428"/>
      <c r="BH5" s="428"/>
      <c r="BI5" s="428"/>
      <c r="BJ5" s="428"/>
      <c r="BK5" s="428"/>
      <c r="BL5" s="428"/>
      <c r="BM5" s="428"/>
      <c r="BN5" s="428"/>
      <c r="BO5" s="428"/>
      <c r="BP5" s="428"/>
      <c r="BQ5" s="429"/>
      <c r="BS5" s="131"/>
      <c r="BT5" s="131"/>
      <c r="BU5" s="131"/>
    </row>
    <row r="6" spans="1:73" ht="14.4" customHeight="1">
      <c r="A6" s="131"/>
      <c r="G6" s="430"/>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1"/>
      <c r="AY6" s="431"/>
      <c r="AZ6" s="431"/>
      <c r="BA6" s="431"/>
      <c r="BB6" s="431"/>
      <c r="BC6" s="431"/>
      <c r="BD6" s="431"/>
      <c r="BE6" s="431"/>
      <c r="BF6" s="431"/>
      <c r="BG6" s="431"/>
      <c r="BH6" s="431"/>
      <c r="BI6" s="431"/>
      <c r="BJ6" s="431"/>
      <c r="BK6" s="431"/>
      <c r="BL6" s="431"/>
      <c r="BM6" s="431"/>
      <c r="BN6" s="431"/>
      <c r="BO6" s="431"/>
      <c r="BP6" s="431"/>
      <c r="BQ6" s="432"/>
      <c r="BS6" s="131"/>
      <c r="BT6" s="131"/>
      <c r="BU6" s="131"/>
    </row>
    <row r="7" spans="1:73" ht="14.4" customHeight="1">
      <c r="A7" s="131"/>
      <c r="G7" s="433"/>
      <c r="H7" s="434"/>
      <c r="I7" s="434"/>
      <c r="J7" s="434"/>
      <c r="K7" s="434"/>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4"/>
      <c r="AK7" s="434"/>
      <c r="AL7" s="434"/>
      <c r="AM7" s="434"/>
      <c r="AN7" s="434"/>
      <c r="AO7" s="434"/>
      <c r="AP7" s="434"/>
      <c r="AQ7" s="434"/>
      <c r="AR7" s="434"/>
      <c r="AS7" s="434"/>
      <c r="AT7" s="434"/>
      <c r="AU7" s="434"/>
      <c r="AV7" s="434"/>
      <c r="AW7" s="434"/>
      <c r="AX7" s="434"/>
      <c r="AY7" s="434"/>
      <c r="AZ7" s="434"/>
      <c r="BA7" s="434"/>
      <c r="BB7" s="434"/>
      <c r="BC7" s="434"/>
      <c r="BD7" s="434"/>
      <c r="BE7" s="434"/>
      <c r="BF7" s="434"/>
      <c r="BG7" s="434"/>
      <c r="BH7" s="434"/>
      <c r="BI7" s="434"/>
      <c r="BJ7" s="434"/>
      <c r="BK7" s="434"/>
      <c r="BL7" s="434"/>
      <c r="BM7" s="434"/>
      <c r="BN7" s="434"/>
      <c r="BO7" s="434"/>
      <c r="BP7" s="434"/>
      <c r="BQ7" s="435"/>
      <c r="BS7" s="131"/>
      <c r="BT7" s="131"/>
      <c r="BU7" s="131"/>
    </row>
    <row r="8" spans="1:73" ht="14.4" customHeight="1">
      <c r="A8" s="131"/>
      <c r="G8" s="436" t="s">
        <v>9</v>
      </c>
      <c r="H8" s="437"/>
      <c r="I8" s="437"/>
      <c r="J8" s="437"/>
      <c r="K8" s="437"/>
      <c r="L8" s="437"/>
      <c r="M8" s="437"/>
      <c r="N8" s="437"/>
      <c r="O8" s="437"/>
      <c r="P8" s="437"/>
      <c r="Q8" s="437"/>
      <c r="R8" s="437"/>
      <c r="S8" s="437"/>
      <c r="T8" s="438"/>
      <c r="U8" s="418" t="str">
        <f>IF(入力シート!AG1="","",入力シート!AG1&amp;"  "&amp;入力シート!AG2)</f>
        <v>90  〇〇</v>
      </c>
      <c r="V8" s="419"/>
      <c r="W8" s="419"/>
      <c r="X8" s="419"/>
      <c r="Y8" s="419"/>
      <c r="Z8" s="419"/>
      <c r="AA8" s="419"/>
      <c r="AB8" s="419"/>
      <c r="AC8" s="419"/>
      <c r="AD8" s="419"/>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69" t="s">
        <v>45</v>
      </c>
      <c r="BC8" s="469"/>
      <c r="BD8" s="469"/>
      <c r="BE8" s="469"/>
      <c r="BF8" s="469"/>
      <c r="BG8" s="469"/>
      <c r="BH8" s="469"/>
      <c r="BI8" s="469"/>
      <c r="BJ8" s="469"/>
      <c r="BK8" s="469"/>
      <c r="BL8" s="469"/>
      <c r="BM8" s="469"/>
      <c r="BN8" s="469"/>
      <c r="BO8" s="469"/>
      <c r="BP8" s="469"/>
      <c r="BQ8" s="470"/>
      <c r="BS8" s="131"/>
      <c r="BT8" s="131"/>
      <c r="BU8" s="131"/>
    </row>
    <row r="9" spans="1:73" ht="14.4" customHeight="1">
      <c r="A9" s="131"/>
      <c r="G9" s="439"/>
      <c r="H9" s="440"/>
      <c r="I9" s="440"/>
      <c r="J9" s="440"/>
      <c r="K9" s="440"/>
      <c r="L9" s="440"/>
      <c r="M9" s="440"/>
      <c r="N9" s="440"/>
      <c r="O9" s="440"/>
      <c r="P9" s="440"/>
      <c r="Q9" s="440"/>
      <c r="R9" s="440"/>
      <c r="S9" s="440"/>
      <c r="T9" s="441"/>
      <c r="U9" s="420"/>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71"/>
      <c r="BC9" s="471"/>
      <c r="BD9" s="471"/>
      <c r="BE9" s="471"/>
      <c r="BF9" s="471"/>
      <c r="BG9" s="471"/>
      <c r="BH9" s="471"/>
      <c r="BI9" s="471"/>
      <c r="BJ9" s="471"/>
      <c r="BK9" s="471"/>
      <c r="BL9" s="471"/>
      <c r="BM9" s="471"/>
      <c r="BN9" s="471"/>
      <c r="BO9" s="471"/>
      <c r="BP9" s="471"/>
      <c r="BQ9" s="472"/>
      <c r="BS9" s="131"/>
      <c r="BT9" s="131"/>
      <c r="BU9" s="131"/>
    </row>
    <row r="10" spans="1:73" ht="14.4" customHeight="1">
      <c r="A10" s="131"/>
      <c r="G10" s="442"/>
      <c r="H10" s="443"/>
      <c r="I10" s="443"/>
      <c r="J10" s="443"/>
      <c r="K10" s="443"/>
      <c r="L10" s="443"/>
      <c r="M10" s="443"/>
      <c r="N10" s="443"/>
      <c r="O10" s="443"/>
      <c r="P10" s="443"/>
      <c r="Q10" s="443"/>
      <c r="R10" s="443"/>
      <c r="S10" s="443"/>
      <c r="T10" s="444"/>
      <c r="U10" s="422"/>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73"/>
      <c r="BC10" s="473"/>
      <c r="BD10" s="473"/>
      <c r="BE10" s="473"/>
      <c r="BF10" s="473"/>
      <c r="BG10" s="473"/>
      <c r="BH10" s="473"/>
      <c r="BI10" s="473"/>
      <c r="BJ10" s="473"/>
      <c r="BK10" s="473"/>
      <c r="BL10" s="473"/>
      <c r="BM10" s="473"/>
      <c r="BN10" s="473"/>
      <c r="BO10" s="473"/>
      <c r="BP10" s="473"/>
      <c r="BQ10" s="474"/>
      <c r="BS10" s="131"/>
      <c r="BT10" s="131"/>
      <c r="BU10" s="131"/>
    </row>
    <row r="11" spans="1:73" ht="14.4" customHeight="1">
      <c r="A11" s="131">
        <v>21</v>
      </c>
      <c r="G11" s="436" t="s">
        <v>10</v>
      </c>
      <c r="H11" s="437"/>
      <c r="I11" s="437"/>
      <c r="J11" s="437"/>
      <c r="K11" s="437"/>
      <c r="L11" s="437"/>
      <c r="M11" s="437"/>
      <c r="N11" s="437"/>
      <c r="O11" s="437"/>
      <c r="P11" s="437"/>
      <c r="Q11" s="437"/>
      <c r="R11" s="437"/>
      <c r="S11" s="437"/>
      <c r="T11" s="438"/>
      <c r="U11" s="418" t="str">
        <f>IF(INDEX(入力,$A11,BQ$1)="","",INDEX(入力,$A11,BQ$1))</f>
        <v/>
      </c>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66"/>
      <c r="BS11" s="131"/>
      <c r="BT11" s="131"/>
      <c r="BU11" s="131"/>
    </row>
    <row r="12" spans="1:73" ht="14.4" customHeight="1">
      <c r="A12" s="131"/>
      <c r="G12" s="439"/>
      <c r="H12" s="440"/>
      <c r="I12" s="440"/>
      <c r="J12" s="440"/>
      <c r="K12" s="440"/>
      <c r="L12" s="440"/>
      <c r="M12" s="440"/>
      <c r="N12" s="440"/>
      <c r="O12" s="440"/>
      <c r="P12" s="440"/>
      <c r="Q12" s="440"/>
      <c r="R12" s="440"/>
      <c r="S12" s="440"/>
      <c r="T12" s="441"/>
      <c r="U12" s="420"/>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67"/>
      <c r="BS12" s="131"/>
      <c r="BT12" s="131"/>
      <c r="BU12" s="131"/>
    </row>
    <row r="13" spans="1:73" ht="14.4" customHeight="1">
      <c r="A13" s="131"/>
      <c r="G13" s="442"/>
      <c r="H13" s="443"/>
      <c r="I13" s="443"/>
      <c r="J13" s="443"/>
      <c r="K13" s="443"/>
      <c r="L13" s="443"/>
      <c r="M13" s="443"/>
      <c r="N13" s="443"/>
      <c r="O13" s="443"/>
      <c r="P13" s="443"/>
      <c r="Q13" s="443"/>
      <c r="R13" s="443"/>
      <c r="S13" s="443"/>
      <c r="T13" s="444"/>
      <c r="U13" s="422"/>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68"/>
      <c r="BS13" s="131"/>
      <c r="BT13" s="131"/>
      <c r="BU13" s="131"/>
    </row>
    <row r="14" spans="1:73" ht="14.4" customHeight="1">
      <c r="A14" s="131"/>
      <c r="G14" s="2"/>
      <c r="I14" s="437"/>
      <c r="J14" s="437"/>
      <c r="K14" s="437"/>
      <c r="L14" s="437"/>
      <c r="M14" s="437"/>
      <c r="N14" s="437"/>
      <c r="O14" s="437"/>
      <c r="P14" s="437"/>
      <c r="Q14" s="437"/>
      <c r="R14" s="437"/>
      <c r="S14" s="437"/>
      <c r="T14" s="437"/>
      <c r="U14" s="437"/>
      <c r="V14" s="437"/>
      <c r="W14" s="437"/>
      <c r="X14" s="437"/>
      <c r="Y14" s="437"/>
      <c r="Z14" s="17"/>
      <c r="AA14" s="17"/>
      <c r="AB14" s="17"/>
      <c r="AC14" s="17"/>
      <c r="AD14" s="17"/>
      <c r="AE14" s="17"/>
      <c r="AF14" s="425" t="s">
        <v>21</v>
      </c>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13"/>
      <c r="BP14" s="13"/>
      <c r="BQ14" s="14"/>
      <c r="BS14" s="131"/>
      <c r="BT14" s="131"/>
      <c r="BU14" s="131"/>
    </row>
    <row r="15" spans="1:73" ht="14.4" customHeight="1">
      <c r="A15" s="131"/>
      <c r="G15" s="2"/>
      <c r="I15" s="440"/>
      <c r="J15" s="440"/>
      <c r="K15" s="440"/>
      <c r="L15" s="440"/>
      <c r="M15" s="440"/>
      <c r="N15" s="440"/>
      <c r="O15" s="440"/>
      <c r="P15" s="440"/>
      <c r="Q15" s="440"/>
      <c r="R15" s="440"/>
      <c r="S15" s="440"/>
      <c r="T15" s="440"/>
      <c r="U15" s="440"/>
      <c r="V15" s="440"/>
      <c r="W15" s="440"/>
      <c r="X15" s="440"/>
      <c r="Y15" s="440"/>
      <c r="Z15" s="18"/>
      <c r="AA15" s="18"/>
      <c r="AB15" s="18"/>
      <c r="AC15" s="18"/>
      <c r="AD15" s="18"/>
      <c r="AE15" s="18"/>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15"/>
      <c r="BP15" s="15"/>
      <c r="BQ15" s="16"/>
      <c r="BS15" s="131"/>
      <c r="BT15" s="131"/>
      <c r="BU15" s="131"/>
    </row>
    <row r="16" spans="1:73" ht="14.4" customHeight="1">
      <c r="A16" s="131"/>
      <c r="G16" s="2"/>
      <c r="I16" s="19" t="s">
        <v>284</v>
      </c>
      <c r="J16" s="19"/>
      <c r="K16" s="19"/>
      <c r="L16" s="19"/>
      <c r="M16" s="19"/>
      <c r="N16" s="19"/>
      <c r="O16" s="19"/>
      <c r="P16" s="19"/>
      <c r="Q16" s="19"/>
      <c r="R16" s="19"/>
      <c r="S16" s="19"/>
      <c r="T16" s="19"/>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5"/>
      <c r="BP16" s="15"/>
      <c r="BQ16" s="16"/>
      <c r="BS16" s="131"/>
      <c r="BT16" s="131"/>
      <c r="BU16" s="131"/>
    </row>
    <row r="17" spans="1:73" ht="14.4" customHeight="1">
      <c r="A17" s="131"/>
      <c r="G17" s="2"/>
      <c r="BQ17" s="3"/>
      <c r="BS17" s="131"/>
      <c r="BT17" s="131"/>
      <c r="BU17" s="131"/>
    </row>
    <row r="18" spans="1:73" ht="14.4" customHeight="1">
      <c r="A18" s="131"/>
      <c r="G18" s="424" t="s">
        <v>1</v>
      </c>
      <c r="H18" s="424"/>
      <c r="I18" s="424"/>
      <c r="J18" s="424"/>
      <c r="K18" s="424" t="s">
        <v>3</v>
      </c>
      <c r="L18" s="424"/>
      <c r="M18" s="424"/>
      <c r="N18" s="424"/>
      <c r="O18" s="424"/>
      <c r="P18" s="424"/>
      <c r="Q18" s="424"/>
      <c r="R18" s="424"/>
      <c r="S18" s="424"/>
      <c r="T18" s="424"/>
      <c r="U18" s="424" t="s">
        <v>11</v>
      </c>
      <c r="V18" s="424"/>
      <c r="W18" s="424"/>
      <c r="X18" s="424"/>
      <c r="Y18" s="424"/>
      <c r="Z18" s="424"/>
      <c r="AA18" s="424"/>
      <c r="AB18" s="424"/>
      <c r="AC18" s="424"/>
      <c r="AD18" s="424"/>
      <c r="AE18" s="424"/>
      <c r="AF18" s="424"/>
      <c r="AG18" s="424"/>
      <c r="AH18" s="424"/>
      <c r="AI18" s="424"/>
      <c r="AJ18" s="424"/>
      <c r="AK18" s="424"/>
      <c r="AL18" s="424"/>
      <c r="AM18" s="424"/>
      <c r="AN18" s="424"/>
      <c r="AO18" s="424" t="s">
        <v>102</v>
      </c>
      <c r="AP18" s="424"/>
      <c r="AQ18" s="424"/>
      <c r="AR18" s="424"/>
      <c r="AS18" s="424"/>
      <c r="AT18" s="424"/>
      <c r="AU18" s="424"/>
      <c r="AV18" s="424"/>
      <c r="AW18" s="424"/>
      <c r="AX18" s="424"/>
      <c r="AY18" s="424"/>
      <c r="AZ18" s="424"/>
      <c r="BA18" s="424"/>
      <c r="BB18" s="424"/>
      <c r="BC18" s="424"/>
      <c r="BD18" s="424"/>
      <c r="BE18" s="424"/>
      <c r="BF18" s="424"/>
      <c r="BG18" s="424"/>
      <c r="BH18" s="424" t="s">
        <v>2</v>
      </c>
      <c r="BI18" s="424"/>
      <c r="BJ18" s="424"/>
      <c r="BK18" s="424"/>
      <c r="BL18" s="424"/>
      <c r="BM18" s="424" t="s">
        <v>8</v>
      </c>
      <c r="BN18" s="424"/>
      <c r="BO18" s="424"/>
      <c r="BP18" s="424"/>
      <c r="BQ18" s="424"/>
      <c r="BS18" s="131"/>
      <c r="BT18" s="131"/>
      <c r="BU18" s="131"/>
    </row>
    <row r="19" spans="1:73" ht="14.4" customHeight="1">
      <c r="A19" s="131"/>
      <c r="G19" s="424"/>
      <c r="H19" s="424"/>
      <c r="I19" s="424"/>
      <c r="J19" s="424"/>
      <c r="K19" s="424"/>
      <c r="L19" s="424"/>
      <c r="M19" s="424"/>
      <c r="N19" s="424"/>
      <c r="O19" s="424"/>
      <c r="P19" s="424"/>
      <c r="Q19" s="424"/>
      <c r="R19" s="424"/>
      <c r="S19" s="424"/>
      <c r="T19" s="424"/>
      <c r="U19" s="424"/>
      <c r="V19" s="424"/>
      <c r="W19" s="424"/>
      <c r="X19" s="424"/>
      <c r="Y19" s="424"/>
      <c r="Z19" s="424"/>
      <c r="AA19" s="424"/>
      <c r="AB19" s="424"/>
      <c r="AC19" s="424"/>
      <c r="AD19" s="424"/>
      <c r="AE19" s="424"/>
      <c r="AF19" s="424"/>
      <c r="AG19" s="424"/>
      <c r="AH19" s="424"/>
      <c r="AI19" s="424"/>
      <c r="AJ19" s="424"/>
      <c r="AK19" s="424"/>
      <c r="AL19" s="424"/>
      <c r="AM19" s="424"/>
      <c r="AN19" s="424"/>
      <c r="AO19" s="424"/>
      <c r="AP19" s="424"/>
      <c r="AQ19" s="424"/>
      <c r="AR19" s="424"/>
      <c r="AS19" s="424"/>
      <c r="AT19" s="424"/>
      <c r="AU19" s="424"/>
      <c r="AV19" s="424"/>
      <c r="AW19" s="424"/>
      <c r="AX19" s="424"/>
      <c r="AY19" s="424"/>
      <c r="AZ19" s="424"/>
      <c r="BA19" s="424"/>
      <c r="BB19" s="424"/>
      <c r="BC19" s="424"/>
      <c r="BD19" s="424"/>
      <c r="BE19" s="424"/>
      <c r="BF19" s="424"/>
      <c r="BG19" s="424"/>
      <c r="BH19" s="424"/>
      <c r="BI19" s="424"/>
      <c r="BJ19" s="424"/>
      <c r="BK19" s="424"/>
      <c r="BL19" s="424"/>
      <c r="BM19" s="424"/>
      <c r="BN19" s="424"/>
      <c r="BO19" s="424"/>
      <c r="BP19" s="424"/>
      <c r="BQ19" s="424"/>
      <c r="BS19" s="131"/>
      <c r="BT19" s="131"/>
      <c r="BU19" s="131"/>
    </row>
    <row r="20" spans="1:73" ht="14.4" customHeight="1">
      <c r="A20" s="131">
        <v>23</v>
      </c>
      <c r="G20" s="424">
        <v>1</v>
      </c>
      <c r="H20" s="424"/>
      <c r="I20" s="424"/>
      <c r="J20" s="424"/>
      <c r="K20" s="417" t="str">
        <f ca="1">IF(INDEX(入力,$A20,K$1)="","",INDEX(入力,$A20,K$1))</f>
        <v/>
      </c>
      <c r="L20" s="417"/>
      <c r="M20" s="417"/>
      <c r="N20" s="417"/>
      <c r="O20" s="417"/>
      <c r="P20" s="417"/>
      <c r="Q20" s="417"/>
      <c r="R20" s="417"/>
      <c r="S20" s="417"/>
      <c r="T20" s="417"/>
      <c r="U20" s="417" t="str">
        <f ca="1">IF($K20="","",VLOOKUP($K20,旧選手名簿,U$1,FALSE))</f>
        <v/>
      </c>
      <c r="V20" s="417"/>
      <c r="W20" s="417"/>
      <c r="X20" s="417"/>
      <c r="Y20" s="417"/>
      <c r="Z20" s="417"/>
      <c r="AA20" s="417"/>
      <c r="AB20" s="417"/>
      <c r="AC20" s="417"/>
      <c r="AD20" s="417"/>
      <c r="AE20" s="417">
        <f>IF(INDEX(入力シート!AE2:BC37,$A20,AE$1)="","",入力シート!$AG$1*100+INDEX(入力シート!AE2:BC37,$A20,AE$1))</f>
        <v>9012</v>
      </c>
      <c r="AF20" s="417"/>
      <c r="AG20" s="417"/>
      <c r="AH20" s="417"/>
      <c r="AI20" s="417"/>
      <c r="AJ20" s="417"/>
      <c r="AK20" s="417"/>
      <c r="AL20" s="417"/>
      <c r="AM20" s="417"/>
      <c r="AN20" s="417"/>
      <c r="AO20" s="417" t="str">
        <f ca="1">IF($K20="","",VLOOKUP($K20,旧選手名簿,AO$1,FALSE))</f>
        <v/>
      </c>
      <c r="AP20" s="417"/>
      <c r="AQ20" s="417"/>
      <c r="AR20" s="417"/>
      <c r="AS20" s="417"/>
      <c r="AT20" s="417"/>
      <c r="AU20" s="417"/>
      <c r="AV20" s="417"/>
      <c r="AW20" s="417"/>
      <c r="AX20" s="417"/>
      <c r="AY20" s="417"/>
      <c r="AZ20" s="417"/>
      <c r="BA20" s="417"/>
      <c r="BB20" s="417"/>
      <c r="BC20" s="417"/>
      <c r="BD20" s="417"/>
      <c r="BE20" s="417"/>
      <c r="BF20" s="417"/>
      <c r="BG20" s="417"/>
      <c r="BH20" s="417" t="str">
        <f ca="1">IF($K20="","",VLOOKUP($K20,旧選手名簿,BH$1,FALSE))</f>
        <v/>
      </c>
      <c r="BI20" s="417"/>
      <c r="BJ20" s="417"/>
      <c r="BK20" s="417"/>
      <c r="BL20" s="417"/>
      <c r="BM20" s="417" t="str">
        <f ca="1">IF($K20="","",VLOOKUP($K20,旧選手名簿,BM$1,FALSE))</f>
        <v/>
      </c>
      <c r="BN20" s="417"/>
      <c r="BO20" s="417"/>
      <c r="BP20" s="417"/>
      <c r="BQ20" s="417"/>
      <c r="BS20" s="131"/>
      <c r="BT20" s="131"/>
      <c r="BU20" s="131"/>
    </row>
    <row r="21" spans="1:73" ht="14.4" customHeight="1">
      <c r="A21" s="131"/>
      <c r="G21" s="424"/>
      <c r="H21" s="424"/>
      <c r="I21" s="424"/>
      <c r="J21" s="424"/>
      <c r="K21" s="417"/>
      <c r="L21" s="417"/>
      <c r="M21" s="417"/>
      <c r="N21" s="417"/>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17"/>
      <c r="AP21" s="417"/>
      <c r="AQ21" s="417"/>
      <c r="AR21" s="417"/>
      <c r="AS21" s="417"/>
      <c r="AT21" s="417"/>
      <c r="AU21" s="417"/>
      <c r="AV21" s="417"/>
      <c r="AW21" s="417"/>
      <c r="AX21" s="417"/>
      <c r="AY21" s="417"/>
      <c r="AZ21" s="417"/>
      <c r="BA21" s="417"/>
      <c r="BB21" s="417"/>
      <c r="BC21" s="417"/>
      <c r="BD21" s="417"/>
      <c r="BE21" s="417"/>
      <c r="BF21" s="417"/>
      <c r="BG21" s="417"/>
      <c r="BH21" s="417"/>
      <c r="BI21" s="417"/>
      <c r="BJ21" s="417"/>
      <c r="BK21" s="417"/>
      <c r="BL21" s="417"/>
      <c r="BM21" s="417"/>
      <c r="BN21" s="417"/>
      <c r="BO21" s="417"/>
      <c r="BP21" s="417"/>
      <c r="BQ21" s="417"/>
      <c r="BS21" s="131"/>
      <c r="BT21" s="131"/>
      <c r="BU21" s="131"/>
    </row>
    <row r="22" spans="1:73" ht="14.4" customHeight="1">
      <c r="A22" s="131"/>
      <c r="G22" s="424"/>
      <c r="H22" s="424"/>
      <c r="I22" s="424"/>
      <c r="J22" s="424"/>
      <c r="K22" s="417"/>
      <c r="L22" s="417"/>
      <c r="M22" s="417"/>
      <c r="N22" s="417"/>
      <c r="O22" s="417"/>
      <c r="P22" s="417"/>
      <c r="Q22" s="417"/>
      <c r="R22" s="417"/>
      <c r="S22" s="417"/>
      <c r="T22" s="417"/>
      <c r="U22" s="417"/>
      <c r="V22" s="417"/>
      <c r="W22" s="417"/>
      <c r="X22" s="417"/>
      <c r="Y22" s="417"/>
      <c r="Z22" s="417"/>
      <c r="AA22" s="417"/>
      <c r="AB22" s="417"/>
      <c r="AC22" s="417"/>
      <c r="AD22" s="417"/>
      <c r="AE22" s="417"/>
      <c r="AF22" s="417"/>
      <c r="AG22" s="417"/>
      <c r="AH22" s="417"/>
      <c r="AI22" s="417"/>
      <c r="AJ22" s="417"/>
      <c r="AK22" s="417"/>
      <c r="AL22" s="417"/>
      <c r="AM22" s="417"/>
      <c r="AN22" s="417"/>
      <c r="AO22" s="417"/>
      <c r="AP22" s="417"/>
      <c r="AQ22" s="417"/>
      <c r="AR22" s="417"/>
      <c r="AS22" s="417"/>
      <c r="AT22" s="417"/>
      <c r="AU22" s="417"/>
      <c r="AV22" s="417"/>
      <c r="AW22" s="417"/>
      <c r="AX22" s="417"/>
      <c r="AY22" s="417"/>
      <c r="AZ22" s="417"/>
      <c r="BA22" s="417"/>
      <c r="BB22" s="417"/>
      <c r="BC22" s="417"/>
      <c r="BD22" s="417"/>
      <c r="BE22" s="417"/>
      <c r="BF22" s="417"/>
      <c r="BG22" s="417"/>
      <c r="BH22" s="417"/>
      <c r="BI22" s="417"/>
      <c r="BJ22" s="417"/>
      <c r="BK22" s="417"/>
      <c r="BL22" s="417"/>
      <c r="BM22" s="417"/>
      <c r="BN22" s="417"/>
      <c r="BO22" s="417"/>
      <c r="BP22" s="417"/>
      <c r="BQ22" s="417"/>
      <c r="BS22" s="131"/>
      <c r="BT22" s="131"/>
      <c r="BU22" s="131"/>
    </row>
    <row r="23" spans="1:73" ht="14.4" customHeight="1">
      <c r="A23" s="131">
        <f>A20+1</f>
        <v>24</v>
      </c>
      <c r="G23" s="424">
        <v>2</v>
      </c>
      <c r="H23" s="424"/>
      <c r="I23" s="424"/>
      <c r="J23" s="424"/>
      <c r="K23" s="417" t="str">
        <f ca="1">IF(INDEX(入力,$A23,K$1)="","",INDEX(入力,$A23,K$1))</f>
        <v/>
      </c>
      <c r="L23" s="417"/>
      <c r="M23" s="417"/>
      <c r="N23" s="417"/>
      <c r="O23" s="417"/>
      <c r="P23" s="417"/>
      <c r="Q23" s="417"/>
      <c r="R23" s="417"/>
      <c r="S23" s="417"/>
      <c r="T23" s="417"/>
      <c r="U23" s="417" t="str">
        <f ca="1">IF($K23="","",VLOOKUP($K23,旧選手名簿,U$1,FALSE))</f>
        <v/>
      </c>
      <c r="V23" s="417"/>
      <c r="W23" s="417"/>
      <c r="X23" s="417"/>
      <c r="Y23" s="417"/>
      <c r="Z23" s="417"/>
      <c r="AA23" s="417"/>
      <c r="AB23" s="417"/>
      <c r="AC23" s="417"/>
      <c r="AD23" s="417"/>
      <c r="AE23" s="417">
        <f>IF(INDEX(入力シート!AE5:BC40,$A23,AE$1)="","",入力シート!$AG$1*100+INDEX(入力シート!AE5:BC40,$A23,AE$1))</f>
        <v>9016</v>
      </c>
      <c r="AF23" s="417"/>
      <c r="AG23" s="417"/>
      <c r="AH23" s="417"/>
      <c r="AI23" s="417"/>
      <c r="AJ23" s="417"/>
      <c r="AK23" s="417"/>
      <c r="AL23" s="417"/>
      <c r="AM23" s="417"/>
      <c r="AN23" s="417"/>
      <c r="AO23" s="417" t="str">
        <f ca="1">IF($K23="","",VLOOKUP($K23,旧選手名簿,AO$1,FALSE))</f>
        <v/>
      </c>
      <c r="AP23" s="417"/>
      <c r="AQ23" s="417"/>
      <c r="AR23" s="417"/>
      <c r="AS23" s="417"/>
      <c r="AT23" s="417"/>
      <c r="AU23" s="417"/>
      <c r="AV23" s="417"/>
      <c r="AW23" s="417"/>
      <c r="AX23" s="417"/>
      <c r="AY23" s="417"/>
      <c r="AZ23" s="417"/>
      <c r="BA23" s="417"/>
      <c r="BB23" s="417"/>
      <c r="BC23" s="417"/>
      <c r="BD23" s="417"/>
      <c r="BE23" s="417"/>
      <c r="BF23" s="417"/>
      <c r="BG23" s="417"/>
      <c r="BH23" s="417" t="str">
        <f ca="1">IF($K23="","",VLOOKUP($K23,旧選手名簿,BH$1,FALSE))</f>
        <v/>
      </c>
      <c r="BI23" s="417"/>
      <c r="BJ23" s="417"/>
      <c r="BK23" s="417"/>
      <c r="BL23" s="417"/>
      <c r="BM23" s="417" t="str">
        <f ca="1">IF($K23="","",VLOOKUP($K23,旧選手名簿,BM$1,FALSE))</f>
        <v/>
      </c>
      <c r="BN23" s="417"/>
      <c r="BO23" s="417"/>
      <c r="BP23" s="417"/>
      <c r="BQ23" s="417"/>
      <c r="BS23" s="131"/>
      <c r="BT23" s="131"/>
      <c r="BU23" s="131"/>
    </row>
    <row r="24" spans="1:73" ht="14.4" customHeight="1">
      <c r="A24" s="131"/>
      <c r="G24" s="424"/>
      <c r="H24" s="424"/>
      <c r="I24" s="424"/>
      <c r="J24" s="424"/>
      <c r="K24" s="417"/>
      <c r="L24" s="417"/>
      <c r="M24" s="417"/>
      <c r="N24" s="417"/>
      <c r="O24" s="417"/>
      <c r="P24" s="417"/>
      <c r="Q24" s="417"/>
      <c r="R24" s="417"/>
      <c r="S24" s="417"/>
      <c r="T24" s="417"/>
      <c r="U24" s="417"/>
      <c r="V24" s="417"/>
      <c r="W24" s="417"/>
      <c r="X24" s="417"/>
      <c r="Y24" s="417"/>
      <c r="Z24" s="417"/>
      <c r="AA24" s="417"/>
      <c r="AB24" s="417"/>
      <c r="AC24" s="417"/>
      <c r="AD24" s="417"/>
      <c r="AE24" s="417"/>
      <c r="AF24" s="417"/>
      <c r="AG24" s="417"/>
      <c r="AH24" s="417"/>
      <c r="AI24" s="417"/>
      <c r="AJ24" s="417"/>
      <c r="AK24" s="417"/>
      <c r="AL24" s="417"/>
      <c r="AM24" s="417"/>
      <c r="AN24" s="417"/>
      <c r="AO24" s="417"/>
      <c r="AP24" s="417"/>
      <c r="AQ24" s="417"/>
      <c r="AR24" s="417"/>
      <c r="AS24" s="417"/>
      <c r="AT24" s="417"/>
      <c r="AU24" s="417"/>
      <c r="AV24" s="417"/>
      <c r="AW24" s="417"/>
      <c r="AX24" s="417"/>
      <c r="AY24" s="417"/>
      <c r="AZ24" s="417"/>
      <c r="BA24" s="417"/>
      <c r="BB24" s="417"/>
      <c r="BC24" s="417"/>
      <c r="BD24" s="417"/>
      <c r="BE24" s="417"/>
      <c r="BF24" s="417"/>
      <c r="BG24" s="417"/>
      <c r="BH24" s="417"/>
      <c r="BI24" s="417"/>
      <c r="BJ24" s="417"/>
      <c r="BK24" s="417"/>
      <c r="BL24" s="417"/>
      <c r="BM24" s="417"/>
      <c r="BN24" s="417"/>
      <c r="BO24" s="417"/>
      <c r="BP24" s="417"/>
      <c r="BQ24" s="417"/>
      <c r="BS24" s="131"/>
      <c r="BT24" s="131"/>
      <c r="BU24" s="131"/>
    </row>
    <row r="25" spans="1:73" ht="14.4" customHeight="1">
      <c r="A25" s="131"/>
      <c r="G25" s="424"/>
      <c r="H25" s="424"/>
      <c r="I25" s="424"/>
      <c r="J25" s="424"/>
      <c r="K25" s="417"/>
      <c r="L25" s="417"/>
      <c r="M25" s="417"/>
      <c r="N25" s="417"/>
      <c r="O25" s="417"/>
      <c r="P25" s="417"/>
      <c r="Q25" s="417"/>
      <c r="R25" s="417"/>
      <c r="S25" s="417"/>
      <c r="T25" s="417"/>
      <c r="U25" s="417"/>
      <c r="V25" s="417"/>
      <c r="W25" s="417"/>
      <c r="X25" s="417"/>
      <c r="Y25" s="417"/>
      <c r="Z25" s="417"/>
      <c r="AA25" s="417"/>
      <c r="AB25" s="417"/>
      <c r="AC25" s="417"/>
      <c r="AD25" s="417"/>
      <c r="AE25" s="417"/>
      <c r="AF25" s="417"/>
      <c r="AG25" s="417"/>
      <c r="AH25" s="417"/>
      <c r="AI25" s="417"/>
      <c r="AJ25" s="417"/>
      <c r="AK25" s="417"/>
      <c r="AL25" s="417"/>
      <c r="AM25" s="417"/>
      <c r="AN25" s="417"/>
      <c r="AO25" s="417"/>
      <c r="AP25" s="417"/>
      <c r="AQ25" s="417"/>
      <c r="AR25" s="417"/>
      <c r="AS25" s="417"/>
      <c r="AT25" s="417"/>
      <c r="AU25" s="417"/>
      <c r="AV25" s="417"/>
      <c r="AW25" s="417"/>
      <c r="AX25" s="417"/>
      <c r="AY25" s="417"/>
      <c r="AZ25" s="417"/>
      <c r="BA25" s="417"/>
      <c r="BB25" s="417"/>
      <c r="BC25" s="417"/>
      <c r="BD25" s="417"/>
      <c r="BE25" s="417"/>
      <c r="BF25" s="417"/>
      <c r="BG25" s="417"/>
      <c r="BH25" s="417"/>
      <c r="BI25" s="417"/>
      <c r="BJ25" s="417"/>
      <c r="BK25" s="417"/>
      <c r="BL25" s="417"/>
      <c r="BM25" s="417"/>
      <c r="BN25" s="417"/>
      <c r="BO25" s="417"/>
      <c r="BP25" s="417"/>
      <c r="BQ25" s="417"/>
      <c r="BS25" s="131"/>
      <c r="BT25" s="131"/>
      <c r="BU25" s="131"/>
    </row>
    <row r="26" spans="1:73" ht="14.4" customHeight="1">
      <c r="A26" s="131">
        <f>A23+1</f>
        <v>25</v>
      </c>
      <c r="G26" s="424">
        <v>3</v>
      </c>
      <c r="H26" s="424"/>
      <c r="I26" s="424"/>
      <c r="J26" s="424"/>
      <c r="K26" s="417" t="str">
        <f ca="1">IF(INDEX(入力,$A26,K$1)="","",INDEX(入力,$A26,K$1))</f>
        <v/>
      </c>
      <c r="L26" s="417"/>
      <c r="M26" s="417"/>
      <c r="N26" s="417"/>
      <c r="O26" s="417"/>
      <c r="P26" s="417"/>
      <c r="Q26" s="417"/>
      <c r="R26" s="417"/>
      <c r="S26" s="417"/>
      <c r="T26" s="417"/>
      <c r="U26" s="417" t="str">
        <f ca="1">IF($K26="","",VLOOKUP($K26,旧選手名簿,U$1,FALSE))</f>
        <v/>
      </c>
      <c r="V26" s="417"/>
      <c r="W26" s="417"/>
      <c r="X26" s="417"/>
      <c r="Y26" s="417"/>
      <c r="Z26" s="417"/>
      <c r="AA26" s="417"/>
      <c r="AB26" s="417"/>
      <c r="AC26" s="417"/>
      <c r="AD26" s="417"/>
      <c r="AE26" s="417">
        <f>IF(INDEX(入力シート!AE8:BC43,$A26,AE$1)="","",入力シート!$AG$1*100+INDEX(入力シート!AE8:BC43,$A26,AE$1))</f>
        <v>9020</v>
      </c>
      <c r="AF26" s="417"/>
      <c r="AG26" s="417"/>
      <c r="AH26" s="417"/>
      <c r="AI26" s="417"/>
      <c r="AJ26" s="417"/>
      <c r="AK26" s="417"/>
      <c r="AL26" s="417"/>
      <c r="AM26" s="417"/>
      <c r="AN26" s="417"/>
      <c r="AO26" s="417" t="str">
        <f ca="1">IF($K26="","",VLOOKUP($K26,旧選手名簿,AO$1,FALSE))</f>
        <v/>
      </c>
      <c r="AP26" s="417"/>
      <c r="AQ26" s="417"/>
      <c r="AR26" s="417"/>
      <c r="AS26" s="417"/>
      <c r="AT26" s="417"/>
      <c r="AU26" s="417"/>
      <c r="AV26" s="417"/>
      <c r="AW26" s="417"/>
      <c r="AX26" s="417"/>
      <c r="AY26" s="417"/>
      <c r="AZ26" s="417"/>
      <c r="BA26" s="417"/>
      <c r="BB26" s="417"/>
      <c r="BC26" s="417"/>
      <c r="BD26" s="417"/>
      <c r="BE26" s="417"/>
      <c r="BF26" s="417"/>
      <c r="BG26" s="417"/>
      <c r="BH26" s="417" t="str">
        <f ca="1">IF($K26="","",VLOOKUP($K26,旧選手名簿,BH$1,FALSE))</f>
        <v/>
      </c>
      <c r="BI26" s="417"/>
      <c r="BJ26" s="417"/>
      <c r="BK26" s="417"/>
      <c r="BL26" s="417"/>
      <c r="BM26" s="417" t="str">
        <f ca="1">IF($K26="","",VLOOKUP($K26,旧選手名簿,BM$1,FALSE))</f>
        <v/>
      </c>
      <c r="BN26" s="417"/>
      <c r="BO26" s="417"/>
      <c r="BP26" s="417"/>
      <c r="BQ26" s="417"/>
      <c r="BS26" s="131"/>
      <c r="BT26" s="131"/>
      <c r="BU26" s="131"/>
    </row>
    <row r="27" spans="1:73" ht="14.4" customHeight="1">
      <c r="A27" s="131"/>
      <c r="G27" s="424"/>
      <c r="H27" s="424"/>
      <c r="I27" s="424"/>
      <c r="J27" s="424"/>
      <c r="K27" s="417"/>
      <c r="L27" s="417"/>
      <c r="M27" s="417"/>
      <c r="N27" s="417"/>
      <c r="O27" s="417"/>
      <c r="P27" s="417"/>
      <c r="Q27" s="417"/>
      <c r="R27" s="417"/>
      <c r="S27" s="417"/>
      <c r="T27" s="417"/>
      <c r="U27" s="417"/>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c r="BB27" s="417"/>
      <c r="BC27" s="417"/>
      <c r="BD27" s="417"/>
      <c r="BE27" s="417"/>
      <c r="BF27" s="417"/>
      <c r="BG27" s="417"/>
      <c r="BH27" s="417"/>
      <c r="BI27" s="417"/>
      <c r="BJ27" s="417"/>
      <c r="BK27" s="417"/>
      <c r="BL27" s="417"/>
      <c r="BM27" s="417"/>
      <c r="BN27" s="417"/>
      <c r="BO27" s="417"/>
      <c r="BP27" s="417"/>
      <c r="BQ27" s="417"/>
      <c r="BS27" s="131"/>
      <c r="BT27" s="131"/>
      <c r="BU27" s="131"/>
    </row>
    <row r="28" spans="1:73" ht="14.4" customHeight="1">
      <c r="A28" s="131"/>
      <c r="G28" s="424"/>
      <c r="H28" s="424"/>
      <c r="I28" s="424"/>
      <c r="J28" s="424"/>
      <c r="K28" s="417"/>
      <c r="L28" s="417"/>
      <c r="M28" s="417"/>
      <c r="N28" s="417"/>
      <c r="O28" s="417"/>
      <c r="P28" s="417"/>
      <c r="Q28" s="417"/>
      <c r="R28" s="417"/>
      <c r="S28" s="417"/>
      <c r="T28" s="417"/>
      <c r="U28" s="417"/>
      <c r="V28" s="417"/>
      <c r="W28" s="417"/>
      <c r="X28" s="417"/>
      <c r="Y28" s="417"/>
      <c r="Z28" s="417"/>
      <c r="AA28" s="417"/>
      <c r="AB28" s="417"/>
      <c r="AC28" s="417"/>
      <c r="AD28" s="417"/>
      <c r="AE28" s="417"/>
      <c r="AF28" s="417"/>
      <c r="AG28" s="417"/>
      <c r="AH28" s="417"/>
      <c r="AI28" s="417"/>
      <c r="AJ28" s="417"/>
      <c r="AK28" s="417"/>
      <c r="AL28" s="417"/>
      <c r="AM28" s="417"/>
      <c r="AN28" s="417"/>
      <c r="AO28" s="417"/>
      <c r="AP28" s="417"/>
      <c r="AQ28" s="417"/>
      <c r="AR28" s="417"/>
      <c r="AS28" s="417"/>
      <c r="AT28" s="417"/>
      <c r="AU28" s="417"/>
      <c r="AV28" s="417"/>
      <c r="AW28" s="417"/>
      <c r="AX28" s="417"/>
      <c r="AY28" s="417"/>
      <c r="AZ28" s="417"/>
      <c r="BA28" s="417"/>
      <c r="BB28" s="417"/>
      <c r="BC28" s="417"/>
      <c r="BD28" s="417"/>
      <c r="BE28" s="417"/>
      <c r="BF28" s="417"/>
      <c r="BG28" s="417"/>
      <c r="BH28" s="417"/>
      <c r="BI28" s="417"/>
      <c r="BJ28" s="417"/>
      <c r="BK28" s="417"/>
      <c r="BL28" s="417"/>
      <c r="BM28" s="417"/>
      <c r="BN28" s="417"/>
      <c r="BO28" s="417"/>
      <c r="BP28" s="417"/>
      <c r="BQ28" s="417"/>
      <c r="BS28" s="131"/>
      <c r="BT28" s="131"/>
      <c r="BU28" s="131"/>
    </row>
    <row r="29" spans="1:73" ht="14.4" customHeight="1">
      <c r="A29" s="131">
        <f>A26+1</f>
        <v>26</v>
      </c>
      <c r="G29" s="424">
        <v>4</v>
      </c>
      <c r="H29" s="424"/>
      <c r="I29" s="424"/>
      <c r="J29" s="424"/>
      <c r="K29" s="445" t="str">
        <f ca="1">IF(INDEX(入力,$A29,K$1)="","",INDEX(入力,$A29,K$1))</f>
        <v/>
      </c>
      <c r="L29" s="446"/>
      <c r="M29" s="446"/>
      <c r="N29" s="446"/>
      <c r="O29" s="446"/>
      <c r="P29" s="446"/>
      <c r="Q29" s="446"/>
      <c r="R29" s="446"/>
      <c r="S29" s="446"/>
      <c r="T29" s="447"/>
      <c r="U29" s="445" t="str">
        <f ca="1">IF($K29="","",VLOOKUP($K29,旧選手名簿,U$1,FALSE))</f>
        <v/>
      </c>
      <c r="V29" s="446"/>
      <c r="W29" s="446"/>
      <c r="X29" s="446"/>
      <c r="Y29" s="446"/>
      <c r="Z29" s="446"/>
      <c r="AA29" s="446"/>
      <c r="AB29" s="446"/>
      <c r="AC29" s="446"/>
      <c r="AD29" s="446"/>
      <c r="AE29" s="446">
        <f>IF(INDEX(入力シート!AE11:BC46,$A29,AE$1)="","",入力シート!$AG$1*100+INDEX(入力シート!AE11:BC46,$A29,AE$1))</f>
        <v>9024</v>
      </c>
      <c r="AF29" s="446"/>
      <c r="AG29" s="446"/>
      <c r="AH29" s="446"/>
      <c r="AI29" s="446"/>
      <c r="AJ29" s="446"/>
      <c r="AK29" s="446"/>
      <c r="AL29" s="446"/>
      <c r="AM29" s="446"/>
      <c r="AN29" s="447"/>
      <c r="AO29" s="445" t="str">
        <f ca="1">IF($K29="","",VLOOKUP($K29,旧選手名簿,AO$1,FALSE))</f>
        <v/>
      </c>
      <c r="AP29" s="446"/>
      <c r="AQ29" s="446"/>
      <c r="AR29" s="446"/>
      <c r="AS29" s="446"/>
      <c r="AT29" s="446"/>
      <c r="AU29" s="446"/>
      <c r="AV29" s="446"/>
      <c r="AW29" s="446"/>
      <c r="AX29" s="446"/>
      <c r="AY29" s="446"/>
      <c r="AZ29" s="446"/>
      <c r="BA29" s="446"/>
      <c r="BB29" s="446"/>
      <c r="BC29" s="446"/>
      <c r="BD29" s="446"/>
      <c r="BE29" s="446"/>
      <c r="BF29" s="446"/>
      <c r="BG29" s="447"/>
      <c r="BH29" s="445" t="str">
        <f ca="1">IF($K29="","",VLOOKUP($K29,旧選手名簿,BH$1,FALSE))</f>
        <v/>
      </c>
      <c r="BI29" s="446"/>
      <c r="BJ29" s="446"/>
      <c r="BK29" s="446"/>
      <c r="BL29" s="447"/>
      <c r="BM29" s="445" t="str">
        <f ca="1">IF($K29="","",VLOOKUP($K29,旧選手名簿,BM$1,FALSE))</f>
        <v/>
      </c>
      <c r="BN29" s="446"/>
      <c r="BO29" s="446"/>
      <c r="BP29" s="446"/>
      <c r="BQ29" s="447"/>
      <c r="BS29" s="131"/>
      <c r="BT29" s="131"/>
      <c r="BU29" s="131"/>
    </row>
    <row r="30" spans="1:73" ht="14.4" customHeight="1">
      <c r="A30" s="131"/>
      <c r="G30" s="424"/>
      <c r="H30" s="424"/>
      <c r="I30" s="424"/>
      <c r="J30" s="424"/>
      <c r="K30" s="448"/>
      <c r="L30" s="449"/>
      <c r="M30" s="449"/>
      <c r="N30" s="449"/>
      <c r="O30" s="449"/>
      <c r="P30" s="449"/>
      <c r="Q30" s="449"/>
      <c r="R30" s="449"/>
      <c r="S30" s="449"/>
      <c r="T30" s="450"/>
      <c r="U30" s="448"/>
      <c r="V30" s="449"/>
      <c r="W30" s="449"/>
      <c r="X30" s="449"/>
      <c r="Y30" s="449"/>
      <c r="Z30" s="449"/>
      <c r="AA30" s="449"/>
      <c r="AB30" s="449"/>
      <c r="AC30" s="449"/>
      <c r="AD30" s="449"/>
      <c r="AE30" s="449"/>
      <c r="AF30" s="449"/>
      <c r="AG30" s="449"/>
      <c r="AH30" s="449"/>
      <c r="AI30" s="449"/>
      <c r="AJ30" s="449"/>
      <c r="AK30" s="449"/>
      <c r="AL30" s="449"/>
      <c r="AM30" s="449"/>
      <c r="AN30" s="450"/>
      <c r="AO30" s="448"/>
      <c r="AP30" s="449"/>
      <c r="AQ30" s="449"/>
      <c r="AR30" s="449"/>
      <c r="AS30" s="449"/>
      <c r="AT30" s="449"/>
      <c r="AU30" s="449"/>
      <c r="AV30" s="449"/>
      <c r="AW30" s="449"/>
      <c r="AX30" s="449"/>
      <c r="AY30" s="449"/>
      <c r="AZ30" s="449"/>
      <c r="BA30" s="449"/>
      <c r="BB30" s="449"/>
      <c r="BC30" s="449"/>
      <c r="BD30" s="449"/>
      <c r="BE30" s="449"/>
      <c r="BF30" s="449"/>
      <c r="BG30" s="450"/>
      <c r="BH30" s="448"/>
      <c r="BI30" s="449"/>
      <c r="BJ30" s="449"/>
      <c r="BK30" s="449"/>
      <c r="BL30" s="450"/>
      <c r="BM30" s="448"/>
      <c r="BN30" s="449"/>
      <c r="BO30" s="449"/>
      <c r="BP30" s="449"/>
      <c r="BQ30" s="450"/>
      <c r="BS30" s="131"/>
      <c r="BT30" s="131"/>
      <c r="BU30" s="131"/>
    </row>
    <row r="31" spans="1:73" ht="14.4" customHeight="1">
      <c r="A31" s="131"/>
      <c r="G31" s="424"/>
      <c r="H31" s="424"/>
      <c r="I31" s="424"/>
      <c r="J31" s="424"/>
      <c r="K31" s="451"/>
      <c r="L31" s="452"/>
      <c r="M31" s="452"/>
      <c r="N31" s="452"/>
      <c r="O31" s="452"/>
      <c r="P31" s="452"/>
      <c r="Q31" s="452"/>
      <c r="R31" s="452"/>
      <c r="S31" s="452"/>
      <c r="T31" s="453"/>
      <c r="U31" s="451"/>
      <c r="V31" s="452"/>
      <c r="W31" s="452"/>
      <c r="X31" s="452"/>
      <c r="Y31" s="452"/>
      <c r="Z31" s="452"/>
      <c r="AA31" s="452"/>
      <c r="AB31" s="452"/>
      <c r="AC31" s="452"/>
      <c r="AD31" s="452"/>
      <c r="AE31" s="452"/>
      <c r="AF31" s="452"/>
      <c r="AG31" s="452"/>
      <c r="AH31" s="452"/>
      <c r="AI31" s="452"/>
      <c r="AJ31" s="452"/>
      <c r="AK31" s="452"/>
      <c r="AL31" s="452"/>
      <c r="AM31" s="452"/>
      <c r="AN31" s="453"/>
      <c r="AO31" s="451"/>
      <c r="AP31" s="452"/>
      <c r="AQ31" s="452"/>
      <c r="AR31" s="452"/>
      <c r="AS31" s="452"/>
      <c r="AT31" s="452"/>
      <c r="AU31" s="452"/>
      <c r="AV31" s="452"/>
      <c r="AW31" s="452"/>
      <c r="AX31" s="452"/>
      <c r="AY31" s="452"/>
      <c r="AZ31" s="452"/>
      <c r="BA31" s="452"/>
      <c r="BB31" s="452"/>
      <c r="BC31" s="452"/>
      <c r="BD31" s="452"/>
      <c r="BE31" s="452"/>
      <c r="BF31" s="452"/>
      <c r="BG31" s="453"/>
      <c r="BH31" s="451"/>
      <c r="BI31" s="452"/>
      <c r="BJ31" s="452"/>
      <c r="BK31" s="452"/>
      <c r="BL31" s="453"/>
      <c r="BM31" s="451"/>
      <c r="BN31" s="452"/>
      <c r="BO31" s="452"/>
      <c r="BP31" s="452"/>
      <c r="BQ31" s="453"/>
      <c r="BS31" s="131"/>
      <c r="BT31" s="131"/>
      <c r="BU31" s="131"/>
    </row>
    <row r="32" spans="1:73" ht="14.4" customHeight="1">
      <c r="A32" s="131">
        <f>A29+1</f>
        <v>27</v>
      </c>
      <c r="G32" s="424">
        <v>5</v>
      </c>
      <c r="H32" s="424"/>
      <c r="I32" s="424"/>
      <c r="J32" s="424"/>
      <c r="K32" s="417" t="str">
        <f ca="1">IF(INDEX(入力,$A32,K$1)="","",INDEX(入力,$A32,K$1))</f>
        <v/>
      </c>
      <c r="L32" s="417"/>
      <c r="M32" s="417"/>
      <c r="N32" s="417"/>
      <c r="O32" s="417"/>
      <c r="P32" s="417"/>
      <c r="Q32" s="417"/>
      <c r="R32" s="417"/>
      <c r="S32" s="417"/>
      <c r="T32" s="417"/>
      <c r="U32" s="417" t="str">
        <f ca="1">IF($K32="","",VLOOKUP($K32,旧選手名簿,U$1,FALSE))</f>
        <v/>
      </c>
      <c r="V32" s="417"/>
      <c r="W32" s="417"/>
      <c r="X32" s="417"/>
      <c r="Y32" s="417"/>
      <c r="Z32" s="417"/>
      <c r="AA32" s="417"/>
      <c r="AB32" s="417"/>
      <c r="AC32" s="417"/>
      <c r="AD32" s="417"/>
      <c r="AE32" s="417">
        <f>IF(INDEX(入力シート!AE14:BC49,$A32,AE$1)="","",入力シート!$AG$1*100+INDEX(入力シート!AE14:BC49,$A32,AE$1))</f>
        <v>9028</v>
      </c>
      <c r="AF32" s="417"/>
      <c r="AG32" s="417"/>
      <c r="AH32" s="417"/>
      <c r="AI32" s="417"/>
      <c r="AJ32" s="417"/>
      <c r="AK32" s="417"/>
      <c r="AL32" s="417"/>
      <c r="AM32" s="417"/>
      <c r="AN32" s="417"/>
      <c r="AO32" s="417" t="str">
        <f ca="1">IF($K32="","",VLOOKUP($K32,旧選手名簿,AO$1,FALSE))</f>
        <v/>
      </c>
      <c r="AP32" s="417"/>
      <c r="AQ32" s="417"/>
      <c r="AR32" s="417"/>
      <c r="AS32" s="417"/>
      <c r="AT32" s="417"/>
      <c r="AU32" s="417"/>
      <c r="AV32" s="417"/>
      <c r="AW32" s="417"/>
      <c r="AX32" s="417"/>
      <c r="AY32" s="417"/>
      <c r="AZ32" s="417"/>
      <c r="BA32" s="417"/>
      <c r="BB32" s="417"/>
      <c r="BC32" s="417"/>
      <c r="BD32" s="417"/>
      <c r="BE32" s="417"/>
      <c r="BF32" s="417"/>
      <c r="BG32" s="417"/>
      <c r="BH32" s="417" t="str">
        <f ca="1">IF($K32="","",VLOOKUP($K32,旧選手名簿,BH$1,FALSE))</f>
        <v/>
      </c>
      <c r="BI32" s="417"/>
      <c r="BJ32" s="417"/>
      <c r="BK32" s="417"/>
      <c r="BL32" s="417"/>
      <c r="BM32" s="417" t="str">
        <f ca="1">IF($K32="","",VLOOKUP($K32,旧選手名簿,BM$1,FALSE))</f>
        <v/>
      </c>
      <c r="BN32" s="417"/>
      <c r="BO32" s="417"/>
      <c r="BP32" s="417"/>
      <c r="BQ32" s="417"/>
      <c r="BS32" s="131"/>
      <c r="BT32" s="131"/>
      <c r="BU32" s="131"/>
    </row>
    <row r="33" spans="1:73" ht="14.4" customHeight="1">
      <c r="A33" s="131"/>
      <c r="G33" s="424"/>
      <c r="H33" s="424"/>
      <c r="I33" s="424"/>
      <c r="J33" s="424"/>
      <c r="K33" s="417"/>
      <c r="L33" s="417"/>
      <c r="M33" s="417"/>
      <c r="N33" s="417"/>
      <c r="O33" s="417"/>
      <c r="P33" s="417"/>
      <c r="Q33" s="417"/>
      <c r="R33" s="417"/>
      <c r="S33" s="417"/>
      <c r="T33" s="417"/>
      <c r="U33" s="417"/>
      <c r="V33" s="417"/>
      <c r="W33" s="417"/>
      <c r="X33" s="417"/>
      <c r="Y33" s="417"/>
      <c r="Z33" s="417"/>
      <c r="AA33" s="417"/>
      <c r="AB33" s="417"/>
      <c r="AC33" s="417"/>
      <c r="AD33" s="417"/>
      <c r="AE33" s="417"/>
      <c r="AF33" s="417"/>
      <c r="AG33" s="417"/>
      <c r="AH33" s="417"/>
      <c r="AI33" s="417"/>
      <c r="AJ33" s="417"/>
      <c r="AK33" s="417"/>
      <c r="AL33" s="417"/>
      <c r="AM33" s="417"/>
      <c r="AN33" s="417"/>
      <c r="AO33" s="417"/>
      <c r="AP33" s="417"/>
      <c r="AQ33" s="417"/>
      <c r="AR33" s="417"/>
      <c r="AS33" s="417"/>
      <c r="AT33" s="417"/>
      <c r="AU33" s="417"/>
      <c r="AV33" s="417"/>
      <c r="AW33" s="417"/>
      <c r="AX33" s="417"/>
      <c r="AY33" s="417"/>
      <c r="AZ33" s="417"/>
      <c r="BA33" s="417"/>
      <c r="BB33" s="417"/>
      <c r="BC33" s="417"/>
      <c r="BD33" s="417"/>
      <c r="BE33" s="417"/>
      <c r="BF33" s="417"/>
      <c r="BG33" s="417"/>
      <c r="BH33" s="417"/>
      <c r="BI33" s="417"/>
      <c r="BJ33" s="417"/>
      <c r="BK33" s="417"/>
      <c r="BL33" s="417"/>
      <c r="BM33" s="417"/>
      <c r="BN33" s="417"/>
      <c r="BO33" s="417"/>
      <c r="BP33" s="417"/>
      <c r="BQ33" s="417"/>
      <c r="BS33" s="131"/>
      <c r="BT33" s="131"/>
      <c r="BU33" s="131"/>
    </row>
    <row r="34" spans="1:73" ht="14.4" customHeight="1">
      <c r="A34" s="131"/>
      <c r="G34" s="424"/>
      <c r="H34" s="424"/>
      <c r="I34" s="424"/>
      <c r="J34" s="424"/>
      <c r="K34" s="417"/>
      <c r="L34" s="417"/>
      <c r="M34" s="417"/>
      <c r="N34" s="417"/>
      <c r="O34" s="417"/>
      <c r="P34" s="417"/>
      <c r="Q34" s="417"/>
      <c r="R34" s="417"/>
      <c r="S34" s="417"/>
      <c r="T34" s="417"/>
      <c r="U34" s="417"/>
      <c r="V34" s="417"/>
      <c r="W34" s="417"/>
      <c r="X34" s="417"/>
      <c r="Y34" s="417"/>
      <c r="Z34" s="417"/>
      <c r="AA34" s="417"/>
      <c r="AB34" s="417"/>
      <c r="AC34" s="417"/>
      <c r="AD34" s="417"/>
      <c r="AE34" s="417"/>
      <c r="AF34" s="417"/>
      <c r="AG34" s="417"/>
      <c r="AH34" s="417"/>
      <c r="AI34" s="417"/>
      <c r="AJ34" s="417"/>
      <c r="AK34" s="417"/>
      <c r="AL34" s="417"/>
      <c r="AM34" s="417"/>
      <c r="AN34" s="417"/>
      <c r="AO34" s="417"/>
      <c r="AP34" s="417"/>
      <c r="AQ34" s="417"/>
      <c r="AR34" s="417"/>
      <c r="AS34" s="417"/>
      <c r="AT34" s="417"/>
      <c r="AU34" s="417"/>
      <c r="AV34" s="417"/>
      <c r="AW34" s="417"/>
      <c r="AX34" s="417"/>
      <c r="AY34" s="417"/>
      <c r="AZ34" s="417"/>
      <c r="BA34" s="417"/>
      <c r="BB34" s="417"/>
      <c r="BC34" s="417"/>
      <c r="BD34" s="417"/>
      <c r="BE34" s="417"/>
      <c r="BF34" s="417"/>
      <c r="BG34" s="417"/>
      <c r="BH34" s="417"/>
      <c r="BI34" s="417"/>
      <c r="BJ34" s="417"/>
      <c r="BK34" s="417"/>
      <c r="BL34" s="417"/>
      <c r="BM34" s="417"/>
      <c r="BN34" s="417"/>
      <c r="BO34" s="417"/>
      <c r="BP34" s="417"/>
      <c r="BQ34" s="417"/>
      <c r="BS34" s="131"/>
      <c r="BT34" s="131"/>
      <c r="BU34" s="131"/>
    </row>
    <row r="35" spans="1:73" ht="14.4" customHeight="1">
      <c r="A35" s="131">
        <f>A32+1</f>
        <v>28</v>
      </c>
      <c r="G35" s="424" t="s">
        <v>22</v>
      </c>
      <c r="H35" s="424"/>
      <c r="I35" s="424"/>
      <c r="J35" s="424"/>
      <c r="K35" s="417" t="str">
        <f ca="1">IF(INDEX(入力,$A35,K$1)="","",INDEX(入力,$A35,K$1))</f>
        <v/>
      </c>
      <c r="L35" s="417"/>
      <c r="M35" s="417"/>
      <c r="N35" s="417"/>
      <c r="O35" s="417"/>
      <c r="P35" s="417"/>
      <c r="Q35" s="417"/>
      <c r="R35" s="417"/>
      <c r="S35" s="417"/>
      <c r="T35" s="417"/>
      <c r="U35" s="445" t="str">
        <f ca="1">IF($K35="","",VLOOKUP($K35,旧選手名簿,U$1,FALSE))</f>
        <v/>
      </c>
      <c r="V35" s="446"/>
      <c r="W35" s="446"/>
      <c r="X35" s="446"/>
      <c r="Y35" s="446"/>
      <c r="Z35" s="446"/>
      <c r="AA35" s="446"/>
      <c r="AB35" s="446"/>
      <c r="AC35" s="446"/>
      <c r="AD35" s="446"/>
      <c r="AE35" s="446">
        <f>IF(INDEX(入力シート!AE17:BC52,$A35,AE$1)="","",入力シート!$AG$1*100+INDEX(入力シート!AE17:BC52,$A35,AE$1))</f>
        <v>9032</v>
      </c>
      <c r="AF35" s="446"/>
      <c r="AG35" s="446"/>
      <c r="AH35" s="446"/>
      <c r="AI35" s="446"/>
      <c r="AJ35" s="446"/>
      <c r="AK35" s="446"/>
      <c r="AL35" s="446"/>
      <c r="AM35" s="446"/>
      <c r="AN35" s="447"/>
      <c r="AO35" s="417" t="str">
        <f ca="1">IF($K35="","",VLOOKUP($K35,旧選手名簿,AO$1,FALSE))</f>
        <v/>
      </c>
      <c r="AP35" s="417"/>
      <c r="AQ35" s="417"/>
      <c r="AR35" s="417"/>
      <c r="AS35" s="417"/>
      <c r="AT35" s="417"/>
      <c r="AU35" s="417"/>
      <c r="AV35" s="417"/>
      <c r="AW35" s="417"/>
      <c r="AX35" s="417"/>
      <c r="AY35" s="417"/>
      <c r="AZ35" s="417"/>
      <c r="BA35" s="417"/>
      <c r="BB35" s="417"/>
      <c r="BC35" s="417"/>
      <c r="BD35" s="417"/>
      <c r="BE35" s="417"/>
      <c r="BF35" s="417"/>
      <c r="BG35" s="417"/>
      <c r="BH35" s="417" t="str">
        <f ca="1">IF($K35="","",VLOOKUP($K35,旧選手名簿,BH$1,FALSE))</f>
        <v/>
      </c>
      <c r="BI35" s="417"/>
      <c r="BJ35" s="417"/>
      <c r="BK35" s="417"/>
      <c r="BL35" s="417"/>
      <c r="BM35" s="417" t="str">
        <f ca="1">IF($K35="","",VLOOKUP($K35,旧選手名簿,BM$1,FALSE))</f>
        <v/>
      </c>
      <c r="BN35" s="417"/>
      <c r="BO35" s="417"/>
      <c r="BP35" s="417"/>
      <c r="BQ35" s="417"/>
      <c r="BS35" s="131"/>
      <c r="BT35" s="131"/>
      <c r="BU35" s="131"/>
    </row>
    <row r="36" spans="1:73" ht="14.4" customHeight="1">
      <c r="A36" s="131"/>
      <c r="G36" s="424"/>
      <c r="H36" s="424"/>
      <c r="I36" s="424"/>
      <c r="J36" s="424"/>
      <c r="K36" s="417"/>
      <c r="L36" s="417"/>
      <c r="M36" s="417"/>
      <c r="N36" s="417"/>
      <c r="O36" s="417"/>
      <c r="P36" s="417"/>
      <c r="Q36" s="417"/>
      <c r="R36" s="417"/>
      <c r="S36" s="417"/>
      <c r="T36" s="417"/>
      <c r="U36" s="448"/>
      <c r="V36" s="449"/>
      <c r="W36" s="449"/>
      <c r="X36" s="449"/>
      <c r="Y36" s="449"/>
      <c r="Z36" s="449"/>
      <c r="AA36" s="449"/>
      <c r="AB36" s="449"/>
      <c r="AC36" s="449"/>
      <c r="AD36" s="449"/>
      <c r="AE36" s="449"/>
      <c r="AF36" s="449"/>
      <c r="AG36" s="449"/>
      <c r="AH36" s="449"/>
      <c r="AI36" s="449"/>
      <c r="AJ36" s="449"/>
      <c r="AK36" s="449"/>
      <c r="AL36" s="449"/>
      <c r="AM36" s="449"/>
      <c r="AN36" s="450"/>
      <c r="AO36" s="417"/>
      <c r="AP36" s="417"/>
      <c r="AQ36" s="417"/>
      <c r="AR36" s="417"/>
      <c r="AS36" s="417"/>
      <c r="AT36" s="417"/>
      <c r="AU36" s="417"/>
      <c r="AV36" s="417"/>
      <c r="AW36" s="417"/>
      <c r="AX36" s="417"/>
      <c r="AY36" s="417"/>
      <c r="AZ36" s="417"/>
      <c r="BA36" s="417"/>
      <c r="BB36" s="417"/>
      <c r="BC36" s="417"/>
      <c r="BD36" s="417"/>
      <c r="BE36" s="417"/>
      <c r="BF36" s="417"/>
      <c r="BG36" s="417"/>
      <c r="BH36" s="417"/>
      <c r="BI36" s="417"/>
      <c r="BJ36" s="417"/>
      <c r="BK36" s="417"/>
      <c r="BL36" s="417"/>
      <c r="BM36" s="417"/>
      <c r="BN36" s="417"/>
      <c r="BO36" s="417"/>
      <c r="BP36" s="417"/>
      <c r="BQ36" s="417"/>
      <c r="BS36" s="131"/>
      <c r="BT36" s="131"/>
      <c r="BU36" s="131"/>
    </row>
    <row r="37" spans="1:73" ht="14.4" customHeight="1">
      <c r="A37" s="131"/>
      <c r="G37" s="424"/>
      <c r="H37" s="424"/>
      <c r="I37" s="424"/>
      <c r="J37" s="424"/>
      <c r="K37" s="417"/>
      <c r="L37" s="417"/>
      <c r="M37" s="417"/>
      <c r="N37" s="417"/>
      <c r="O37" s="417"/>
      <c r="P37" s="417"/>
      <c r="Q37" s="417"/>
      <c r="R37" s="417"/>
      <c r="S37" s="417"/>
      <c r="T37" s="417"/>
      <c r="U37" s="451"/>
      <c r="V37" s="452"/>
      <c r="W37" s="452"/>
      <c r="X37" s="452"/>
      <c r="Y37" s="452"/>
      <c r="Z37" s="452"/>
      <c r="AA37" s="452"/>
      <c r="AB37" s="452"/>
      <c r="AC37" s="452"/>
      <c r="AD37" s="452"/>
      <c r="AE37" s="452"/>
      <c r="AF37" s="452"/>
      <c r="AG37" s="452"/>
      <c r="AH37" s="452"/>
      <c r="AI37" s="452"/>
      <c r="AJ37" s="452"/>
      <c r="AK37" s="452"/>
      <c r="AL37" s="452"/>
      <c r="AM37" s="452"/>
      <c r="AN37" s="453"/>
      <c r="AO37" s="417"/>
      <c r="AP37" s="417"/>
      <c r="AQ37" s="417"/>
      <c r="AR37" s="417"/>
      <c r="AS37" s="417"/>
      <c r="AT37" s="417"/>
      <c r="AU37" s="417"/>
      <c r="AV37" s="417"/>
      <c r="AW37" s="417"/>
      <c r="AX37" s="417"/>
      <c r="AY37" s="417"/>
      <c r="AZ37" s="417"/>
      <c r="BA37" s="417"/>
      <c r="BB37" s="417"/>
      <c r="BC37" s="417"/>
      <c r="BD37" s="417"/>
      <c r="BE37" s="417"/>
      <c r="BF37" s="417"/>
      <c r="BG37" s="417"/>
      <c r="BH37" s="417"/>
      <c r="BI37" s="417"/>
      <c r="BJ37" s="417"/>
      <c r="BK37" s="417"/>
      <c r="BL37" s="417"/>
      <c r="BM37" s="417"/>
      <c r="BN37" s="417"/>
      <c r="BO37" s="417"/>
      <c r="BP37" s="417"/>
      <c r="BQ37" s="417"/>
      <c r="BS37" s="131"/>
      <c r="BT37" s="131"/>
      <c r="BU37" s="131"/>
    </row>
    <row r="38" spans="1:73" ht="14.4" customHeight="1">
      <c r="A38" s="131">
        <f>A35+1</f>
        <v>29</v>
      </c>
      <c r="G38" s="424" t="s">
        <v>23</v>
      </c>
      <c r="H38" s="424"/>
      <c r="I38" s="424"/>
      <c r="J38" s="424"/>
      <c r="K38" s="417" t="str">
        <f ca="1">IF(INDEX(入力,$A38,K$1)="","",INDEX(入力,$A38,K$1))</f>
        <v/>
      </c>
      <c r="L38" s="417"/>
      <c r="M38" s="417"/>
      <c r="N38" s="417"/>
      <c r="O38" s="417"/>
      <c r="P38" s="417"/>
      <c r="Q38" s="417"/>
      <c r="R38" s="417"/>
      <c r="S38" s="417"/>
      <c r="T38" s="417"/>
      <c r="U38" s="417" t="str">
        <f ca="1">IF($K38="","",VLOOKUP($K38,旧選手名簿,U$1,FALSE))</f>
        <v/>
      </c>
      <c r="V38" s="417"/>
      <c r="W38" s="417"/>
      <c r="X38" s="417"/>
      <c r="Y38" s="417"/>
      <c r="Z38" s="417"/>
      <c r="AA38" s="417"/>
      <c r="AB38" s="417"/>
      <c r="AC38" s="417"/>
      <c r="AD38" s="417"/>
      <c r="AE38" s="417">
        <f>IF(INDEX(入力シート!AE20:BC55,$A38,AE$1)="","",入力シート!$AG$1*100+INDEX(入力シート!AE20:BC55,$A38,AE$1))</f>
        <v>9036</v>
      </c>
      <c r="AF38" s="417"/>
      <c r="AG38" s="417"/>
      <c r="AH38" s="417"/>
      <c r="AI38" s="417"/>
      <c r="AJ38" s="417"/>
      <c r="AK38" s="417"/>
      <c r="AL38" s="417"/>
      <c r="AM38" s="417"/>
      <c r="AN38" s="417"/>
      <c r="AO38" s="417" t="str">
        <f ca="1">IF($K38="","",VLOOKUP($K38,旧選手名簿,AO$1,FALSE))</f>
        <v/>
      </c>
      <c r="AP38" s="417"/>
      <c r="AQ38" s="417"/>
      <c r="AR38" s="417"/>
      <c r="AS38" s="417"/>
      <c r="AT38" s="417"/>
      <c r="AU38" s="417"/>
      <c r="AV38" s="417"/>
      <c r="AW38" s="417"/>
      <c r="AX38" s="417"/>
      <c r="AY38" s="417"/>
      <c r="AZ38" s="417"/>
      <c r="BA38" s="417"/>
      <c r="BB38" s="417"/>
      <c r="BC38" s="417"/>
      <c r="BD38" s="417"/>
      <c r="BE38" s="417"/>
      <c r="BF38" s="417"/>
      <c r="BG38" s="417"/>
      <c r="BH38" s="417" t="str">
        <f ca="1">IF($K38="","",VLOOKUP($K38,旧選手名簿,BH$1,FALSE))</f>
        <v/>
      </c>
      <c r="BI38" s="417"/>
      <c r="BJ38" s="417"/>
      <c r="BK38" s="417"/>
      <c r="BL38" s="417"/>
      <c r="BM38" s="417" t="str">
        <f ca="1">IF($K38="","",VLOOKUP($K38,旧選手名簿,BM$1,FALSE))</f>
        <v/>
      </c>
      <c r="BN38" s="417"/>
      <c r="BO38" s="417"/>
      <c r="BP38" s="417"/>
      <c r="BQ38" s="417"/>
      <c r="BS38" s="131"/>
      <c r="BT38" s="131"/>
      <c r="BU38" s="131"/>
    </row>
    <row r="39" spans="1:73" ht="14.4" customHeight="1">
      <c r="A39" s="131"/>
      <c r="G39" s="424"/>
      <c r="H39" s="424"/>
      <c r="I39" s="424"/>
      <c r="J39" s="424"/>
      <c r="K39" s="417"/>
      <c r="L39" s="417"/>
      <c r="M39" s="417"/>
      <c r="N39" s="417"/>
      <c r="O39" s="417"/>
      <c r="P39" s="417"/>
      <c r="Q39" s="417"/>
      <c r="R39" s="417"/>
      <c r="S39" s="417"/>
      <c r="T39" s="417"/>
      <c r="U39" s="417"/>
      <c r="V39" s="417"/>
      <c r="W39" s="417"/>
      <c r="X39" s="417"/>
      <c r="Y39" s="417"/>
      <c r="Z39" s="417"/>
      <c r="AA39" s="417"/>
      <c r="AB39" s="417"/>
      <c r="AC39" s="417"/>
      <c r="AD39" s="417"/>
      <c r="AE39" s="417"/>
      <c r="AF39" s="417"/>
      <c r="AG39" s="417"/>
      <c r="AH39" s="417"/>
      <c r="AI39" s="417"/>
      <c r="AJ39" s="417"/>
      <c r="AK39" s="417"/>
      <c r="AL39" s="417"/>
      <c r="AM39" s="417"/>
      <c r="AN39" s="417"/>
      <c r="AO39" s="417"/>
      <c r="AP39" s="417"/>
      <c r="AQ39" s="417"/>
      <c r="AR39" s="417"/>
      <c r="AS39" s="417"/>
      <c r="AT39" s="417"/>
      <c r="AU39" s="417"/>
      <c r="AV39" s="417"/>
      <c r="AW39" s="417"/>
      <c r="AX39" s="417"/>
      <c r="AY39" s="417"/>
      <c r="AZ39" s="417"/>
      <c r="BA39" s="417"/>
      <c r="BB39" s="417"/>
      <c r="BC39" s="417"/>
      <c r="BD39" s="417"/>
      <c r="BE39" s="417"/>
      <c r="BF39" s="417"/>
      <c r="BG39" s="417"/>
      <c r="BH39" s="417"/>
      <c r="BI39" s="417"/>
      <c r="BJ39" s="417"/>
      <c r="BK39" s="417"/>
      <c r="BL39" s="417"/>
      <c r="BM39" s="417"/>
      <c r="BN39" s="417"/>
      <c r="BO39" s="417"/>
      <c r="BP39" s="417"/>
      <c r="BQ39" s="417"/>
      <c r="BS39" s="131"/>
      <c r="BT39" s="131"/>
      <c r="BU39" s="131"/>
    </row>
    <row r="40" spans="1:73" ht="14.4" customHeight="1">
      <c r="A40" s="131"/>
      <c r="G40" s="424"/>
      <c r="H40" s="424"/>
      <c r="I40" s="424"/>
      <c r="J40" s="424"/>
      <c r="K40" s="417"/>
      <c r="L40" s="417"/>
      <c r="M40" s="417"/>
      <c r="N40" s="417"/>
      <c r="O40" s="417"/>
      <c r="P40" s="417"/>
      <c r="Q40" s="417"/>
      <c r="R40" s="417"/>
      <c r="S40" s="417"/>
      <c r="T40" s="417"/>
      <c r="U40" s="417"/>
      <c r="V40" s="417"/>
      <c r="W40" s="417"/>
      <c r="X40" s="417"/>
      <c r="Y40" s="417"/>
      <c r="Z40" s="417"/>
      <c r="AA40" s="417"/>
      <c r="AB40" s="417"/>
      <c r="AC40" s="417"/>
      <c r="AD40" s="417"/>
      <c r="AE40" s="417"/>
      <c r="AF40" s="417"/>
      <c r="AG40" s="417"/>
      <c r="AH40" s="417"/>
      <c r="AI40" s="417"/>
      <c r="AJ40" s="417"/>
      <c r="AK40" s="417"/>
      <c r="AL40" s="417"/>
      <c r="AM40" s="417"/>
      <c r="AN40" s="417"/>
      <c r="AO40" s="417"/>
      <c r="AP40" s="417"/>
      <c r="AQ40" s="417"/>
      <c r="AR40" s="417"/>
      <c r="AS40" s="417"/>
      <c r="AT40" s="417"/>
      <c r="AU40" s="417"/>
      <c r="AV40" s="417"/>
      <c r="AW40" s="417"/>
      <c r="AX40" s="417"/>
      <c r="AY40" s="417"/>
      <c r="AZ40" s="417"/>
      <c r="BA40" s="417"/>
      <c r="BB40" s="417"/>
      <c r="BC40" s="417"/>
      <c r="BD40" s="417"/>
      <c r="BE40" s="417"/>
      <c r="BF40" s="417"/>
      <c r="BG40" s="417"/>
      <c r="BH40" s="417"/>
      <c r="BI40" s="417"/>
      <c r="BJ40" s="417"/>
      <c r="BK40" s="417"/>
      <c r="BL40" s="417"/>
      <c r="BM40" s="417"/>
      <c r="BN40" s="417"/>
      <c r="BO40" s="417"/>
      <c r="BP40" s="417"/>
      <c r="BQ40" s="417"/>
      <c r="BS40" s="131"/>
      <c r="BT40" s="131"/>
      <c r="BU40" s="131"/>
    </row>
    <row r="41" spans="1:73" ht="14.4" customHeight="1">
      <c r="A41" s="131"/>
      <c r="G41" s="23"/>
      <c r="H41" s="20"/>
      <c r="BG41" s="12"/>
      <c r="BH41" s="12"/>
      <c r="BI41" s="12"/>
      <c r="BJ41" s="12"/>
      <c r="BK41" s="12"/>
      <c r="BL41" s="12"/>
      <c r="BM41" s="12"/>
      <c r="BN41" s="12"/>
      <c r="BO41" s="12"/>
      <c r="BP41" s="12"/>
      <c r="BQ41" s="22"/>
      <c r="BS41" s="131"/>
      <c r="BT41" s="131"/>
      <c r="BU41" s="131"/>
    </row>
    <row r="42" spans="1:73" ht="14.4">
      <c r="A42" s="131"/>
      <c r="G42" s="7"/>
      <c r="H42" s="8"/>
      <c r="BE42" s="477" t="s">
        <v>234</v>
      </c>
      <c r="BF42" s="477"/>
      <c r="BG42" s="477"/>
      <c r="BH42" s="477"/>
      <c r="BI42" s="477"/>
      <c r="BJ42" s="477"/>
      <c r="BK42" s="477"/>
      <c r="BL42" s="477"/>
      <c r="BM42" s="477"/>
      <c r="BN42" s="477"/>
      <c r="BO42" s="477"/>
      <c r="BP42" s="477"/>
      <c r="BQ42" s="478"/>
      <c r="BS42" s="131"/>
      <c r="BT42" s="131"/>
      <c r="BU42" s="131"/>
    </row>
    <row r="43" spans="1:73" ht="14.4" customHeight="1">
      <c r="A43" s="131"/>
      <c r="G43" s="489" t="s">
        <v>4</v>
      </c>
      <c r="H43" s="460"/>
      <c r="I43" s="460"/>
      <c r="J43" s="460"/>
      <c r="K43" s="460"/>
      <c r="L43" s="460"/>
      <c r="M43" s="460"/>
      <c r="N43" s="460"/>
      <c r="O43" s="460"/>
      <c r="P43" s="8"/>
      <c r="Q43" s="8"/>
      <c r="R43" s="458" t="s">
        <v>57</v>
      </c>
      <c r="S43" s="458"/>
      <c r="T43" s="458"/>
      <c r="U43" s="458"/>
      <c r="V43" s="458"/>
      <c r="W43" s="458"/>
      <c r="X43" s="458"/>
      <c r="Y43" s="485" t="str">
        <f ca="1">IF(COUNT(K20:T40)&lt;5,"",1)</f>
        <v/>
      </c>
      <c r="Z43" s="485"/>
      <c r="AA43" s="485"/>
      <c r="AB43" s="485"/>
      <c r="AC43" s="485"/>
      <c r="AD43" s="485"/>
      <c r="AE43" s="485"/>
      <c r="AF43" s="485"/>
      <c r="AG43" s="485"/>
      <c r="AH43" s="485"/>
      <c r="AI43" s="485"/>
      <c r="AJ43" s="485"/>
      <c r="AK43" s="485"/>
      <c r="AL43" s="485"/>
      <c r="AM43" s="485"/>
      <c r="AN43" s="485"/>
      <c r="AO43" s="485"/>
      <c r="AP43" s="485" t="s">
        <v>46</v>
      </c>
      <c r="AQ43" s="485"/>
      <c r="AR43" s="491" t="str">
        <f ca="1">IF(AND(COUNT(K20:T34)&gt;0,COUNT(K20:T34)&lt;5),COUNT(K20:T34),"")</f>
        <v/>
      </c>
      <c r="AS43" s="491"/>
      <c r="AT43" s="491"/>
      <c r="AU43" s="491"/>
      <c r="AV43" s="491"/>
      <c r="AW43" s="491"/>
      <c r="AX43" s="491"/>
      <c r="AY43" s="491"/>
      <c r="AZ43" s="491"/>
      <c r="BA43" s="491"/>
      <c r="BB43" s="491"/>
      <c r="BC43" s="491"/>
      <c r="BD43" s="491"/>
      <c r="BE43" s="409" t="str">
        <f ca="1">IF(Y43&lt;&gt;"",2500,IF(AR43&lt;5,AR43*500,"　　　円"))</f>
        <v>　　　円</v>
      </c>
      <c r="BF43" s="409"/>
      <c r="BG43" s="409"/>
      <c r="BH43" s="409"/>
      <c r="BI43" s="409"/>
      <c r="BJ43" s="409"/>
      <c r="BK43" s="409"/>
      <c r="BL43" s="409"/>
      <c r="BM43" s="409"/>
      <c r="BN43" s="409"/>
      <c r="BO43" s="409"/>
      <c r="BP43" s="409"/>
      <c r="BQ43" s="410"/>
      <c r="BS43" s="131"/>
      <c r="BT43" s="131"/>
      <c r="BU43" s="131"/>
    </row>
    <row r="44" spans="1:73" ht="14.4" customHeight="1">
      <c r="A44" s="131"/>
      <c r="G44" s="490"/>
      <c r="H44" s="461"/>
      <c r="I44" s="461"/>
      <c r="J44" s="461"/>
      <c r="K44" s="461"/>
      <c r="L44" s="461"/>
      <c r="M44" s="461"/>
      <c r="N44" s="461"/>
      <c r="O44" s="461"/>
      <c r="P44" s="11"/>
      <c r="Q44" s="11"/>
      <c r="R44" s="459"/>
      <c r="S44" s="459"/>
      <c r="T44" s="459"/>
      <c r="U44" s="459"/>
      <c r="V44" s="459"/>
      <c r="W44" s="459"/>
      <c r="X44" s="459"/>
      <c r="Y44" s="486"/>
      <c r="Z44" s="486"/>
      <c r="AA44" s="486"/>
      <c r="AB44" s="486"/>
      <c r="AC44" s="486"/>
      <c r="AD44" s="486"/>
      <c r="AE44" s="486"/>
      <c r="AF44" s="486"/>
      <c r="AG44" s="486"/>
      <c r="AH44" s="486"/>
      <c r="AI44" s="486"/>
      <c r="AJ44" s="486"/>
      <c r="AK44" s="486"/>
      <c r="AL44" s="486"/>
      <c r="AM44" s="486"/>
      <c r="AN44" s="486"/>
      <c r="AO44" s="486"/>
      <c r="AP44" s="486"/>
      <c r="AQ44" s="486"/>
      <c r="AR44" s="492"/>
      <c r="AS44" s="492"/>
      <c r="AT44" s="492"/>
      <c r="AU44" s="492"/>
      <c r="AV44" s="492"/>
      <c r="AW44" s="492"/>
      <c r="AX44" s="492"/>
      <c r="AY44" s="492"/>
      <c r="AZ44" s="492"/>
      <c r="BA44" s="492"/>
      <c r="BB44" s="492"/>
      <c r="BC44" s="492"/>
      <c r="BD44" s="492"/>
      <c r="BE44" s="411"/>
      <c r="BF44" s="411"/>
      <c r="BG44" s="411"/>
      <c r="BH44" s="411"/>
      <c r="BI44" s="411"/>
      <c r="BJ44" s="411"/>
      <c r="BK44" s="411"/>
      <c r="BL44" s="411"/>
      <c r="BM44" s="411"/>
      <c r="BN44" s="411"/>
      <c r="BO44" s="411"/>
      <c r="BP44" s="411"/>
      <c r="BQ44" s="412"/>
      <c r="BS44" s="131"/>
      <c r="BT44" s="131"/>
      <c r="BU44" s="131"/>
    </row>
    <row r="45" spans="1:73" ht="14.4" customHeight="1">
      <c r="A45" s="131"/>
      <c r="G45" s="462" t="s">
        <v>6</v>
      </c>
      <c r="H45" s="456"/>
      <c r="I45" s="456"/>
      <c r="J45" s="456"/>
      <c r="K45" s="456"/>
      <c r="L45" s="456"/>
      <c r="M45" s="456"/>
      <c r="N45" s="456"/>
      <c r="O45" s="456"/>
      <c r="P45" s="456"/>
      <c r="Q45" s="456"/>
      <c r="R45" s="456"/>
      <c r="S45" s="456"/>
      <c r="T45" s="456"/>
      <c r="U45" s="456"/>
      <c r="V45" s="456"/>
      <c r="W45" s="456"/>
      <c r="X45" s="456"/>
      <c r="Y45" s="456"/>
      <c r="Z45" s="456"/>
      <c r="AA45" s="456"/>
      <c r="AB45" s="456"/>
      <c r="AC45" s="456"/>
      <c r="AD45" s="456"/>
      <c r="AE45" s="456"/>
      <c r="AF45" s="456"/>
      <c r="AG45" s="456"/>
      <c r="AH45" s="456"/>
      <c r="AI45" s="456"/>
      <c r="AJ45" s="456"/>
      <c r="AK45" s="456"/>
      <c r="AL45" s="456"/>
      <c r="AM45" s="456"/>
      <c r="AN45" s="456"/>
      <c r="AO45" s="456"/>
      <c r="AP45" s="456"/>
      <c r="AQ45" s="456"/>
      <c r="AR45" s="456"/>
      <c r="AS45" s="456"/>
      <c r="AT45" s="456"/>
      <c r="AU45" s="456"/>
      <c r="AV45" s="456"/>
      <c r="AW45" s="456"/>
      <c r="AX45" s="456"/>
      <c r="AY45" s="456"/>
      <c r="AZ45" s="456"/>
      <c r="BA45" s="456"/>
      <c r="BB45" s="456"/>
      <c r="BC45" s="456"/>
      <c r="BD45" s="456"/>
      <c r="BE45" s="456"/>
      <c r="BF45" s="456"/>
      <c r="BG45" s="456"/>
      <c r="BH45" s="456"/>
      <c r="BI45" s="456"/>
      <c r="BJ45" s="456"/>
      <c r="BK45" s="456"/>
      <c r="BL45" s="456"/>
      <c r="BM45" s="456"/>
      <c r="BN45" s="456"/>
      <c r="BO45" s="456"/>
      <c r="BP45" s="456"/>
      <c r="BQ45" s="463"/>
      <c r="BS45" s="131"/>
      <c r="BT45" s="131"/>
      <c r="BU45" s="131"/>
    </row>
    <row r="46" spans="1:73" ht="14.4" customHeight="1">
      <c r="A46" s="131"/>
      <c r="G46" s="462"/>
      <c r="H46" s="456"/>
      <c r="I46" s="456"/>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6"/>
      <c r="AN46" s="456"/>
      <c r="AO46" s="456"/>
      <c r="AP46" s="456"/>
      <c r="AQ46" s="456"/>
      <c r="AR46" s="456"/>
      <c r="AS46" s="456"/>
      <c r="AT46" s="456"/>
      <c r="AU46" s="456"/>
      <c r="AV46" s="456"/>
      <c r="AW46" s="456"/>
      <c r="AX46" s="456"/>
      <c r="AY46" s="456"/>
      <c r="AZ46" s="456"/>
      <c r="BA46" s="456"/>
      <c r="BB46" s="456"/>
      <c r="BC46" s="456"/>
      <c r="BD46" s="456"/>
      <c r="BE46" s="456"/>
      <c r="BF46" s="456"/>
      <c r="BG46" s="456"/>
      <c r="BH46" s="456"/>
      <c r="BI46" s="456"/>
      <c r="BJ46" s="456"/>
      <c r="BK46" s="456"/>
      <c r="BL46" s="456"/>
      <c r="BM46" s="456"/>
      <c r="BN46" s="456"/>
      <c r="BO46" s="456"/>
      <c r="BP46" s="456"/>
      <c r="BQ46" s="463"/>
      <c r="BS46" s="131"/>
      <c r="BT46" s="131"/>
      <c r="BU46" s="131"/>
    </row>
    <row r="47" spans="1:73" ht="14.4" customHeight="1">
      <c r="A47" s="131">
        <v>20</v>
      </c>
      <c r="G47" s="7"/>
      <c r="I47" s="456" t="str">
        <f>IF(INDEX(入力,$A47,G$1)="","",INDEX(入力,$A47,G$1))</f>
        <v>令和 8 年 0 月 0 日</v>
      </c>
      <c r="J47" s="457"/>
      <c r="K47" s="457"/>
      <c r="L47" s="457"/>
      <c r="M47" s="457"/>
      <c r="N47" s="457"/>
      <c r="O47" s="457"/>
      <c r="P47" s="457"/>
      <c r="Q47" s="457"/>
      <c r="R47" s="457"/>
      <c r="S47" s="457"/>
      <c r="T47" s="457"/>
      <c r="U47" s="457"/>
      <c r="V47" s="457"/>
      <c r="W47" s="457"/>
      <c r="X47" s="457"/>
      <c r="Y47" s="457"/>
      <c r="Z47" s="457"/>
      <c r="AA47" s="457"/>
      <c r="AB47" s="457"/>
      <c r="AC47" s="457"/>
      <c r="BQ47" s="9"/>
      <c r="BS47" s="131"/>
      <c r="BT47" s="131"/>
      <c r="BU47" s="131"/>
    </row>
    <row r="48" spans="1:73" ht="14.4" customHeight="1">
      <c r="A48" s="131"/>
      <c r="G48" s="2"/>
      <c r="AC48" s="440" t="s">
        <v>5</v>
      </c>
      <c r="AD48" s="440"/>
      <c r="AE48" s="440"/>
      <c r="AF48" s="440"/>
      <c r="AG48" s="440"/>
      <c r="AH48" s="440"/>
      <c r="AI48" s="440"/>
      <c r="AM48" s="421" t="str">
        <f>入力シート!$AG$9</f>
        <v>〇〇</v>
      </c>
      <c r="AN48" s="421"/>
      <c r="AO48" s="421"/>
      <c r="AP48" s="421"/>
      <c r="AQ48" s="421"/>
      <c r="AR48" s="421"/>
      <c r="AS48" s="421"/>
      <c r="AT48" s="421"/>
      <c r="AU48" s="421"/>
      <c r="AV48" s="421"/>
      <c r="AW48" s="421"/>
      <c r="AX48" s="421"/>
      <c r="AY48" s="421"/>
      <c r="AZ48" s="421"/>
      <c r="BA48" s="421"/>
      <c r="BB48" s="421"/>
      <c r="BC48" s="421"/>
      <c r="BD48" s="421"/>
      <c r="BE48" s="421"/>
      <c r="BF48" s="421"/>
      <c r="BG48" s="421"/>
      <c r="BH48" s="421"/>
      <c r="BI48" s="421"/>
      <c r="BJ48" s="421"/>
      <c r="BK48" s="421"/>
      <c r="BL48" s="421"/>
      <c r="BM48" s="454" t="s">
        <v>56</v>
      </c>
      <c r="BN48" s="454"/>
      <c r="BO48" s="454"/>
      <c r="BQ48" s="3"/>
      <c r="BS48" s="131"/>
      <c r="BT48" s="131"/>
      <c r="BU48" s="131"/>
    </row>
    <row r="49" spans="1:73" ht="14.4" customHeight="1">
      <c r="A49" s="131"/>
      <c r="G49" s="2"/>
      <c r="AC49" s="440"/>
      <c r="AD49" s="440"/>
      <c r="AE49" s="440"/>
      <c r="AF49" s="440"/>
      <c r="AG49" s="440"/>
      <c r="AH49" s="440"/>
      <c r="AI49" s="440"/>
      <c r="AM49" s="421"/>
      <c r="AN49" s="421"/>
      <c r="AO49" s="421"/>
      <c r="AP49" s="421"/>
      <c r="AQ49" s="421"/>
      <c r="AR49" s="421"/>
      <c r="AS49" s="421"/>
      <c r="AT49" s="421"/>
      <c r="AU49" s="421"/>
      <c r="AV49" s="421"/>
      <c r="AW49" s="421"/>
      <c r="AX49" s="421"/>
      <c r="AY49" s="421"/>
      <c r="AZ49" s="421"/>
      <c r="BA49" s="421"/>
      <c r="BB49" s="421"/>
      <c r="BC49" s="421"/>
      <c r="BD49" s="421"/>
      <c r="BE49" s="421"/>
      <c r="BF49" s="421"/>
      <c r="BG49" s="421"/>
      <c r="BH49" s="421"/>
      <c r="BI49" s="421"/>
      <c r="BJ49" s="421"/>
      <c r="BK49" s="421"/>
      <c r="BL49" s="421"/>
      <c r="BM49" s="454"/>
      <c r="BN49" s="454"/>
      <c r="BO49" s="454"/>
      <c r="BQ49" s="3"/>
      <c r="BS49" s="131"/>
      <c r="BT49" s="131"/>
      <c r="BU49" s="131"/>
    </row>
    <row r="50" spans="1:73" ht="14.4" customHeight="1">
      <c r="A50" s="131"/>
      <c r="G50" s="4"/>
      <c r="H50" s="5"/>
      <c r="I50" s="5"/>
      <c r="J50" s="5"/>
      <c r="K50" s="5"/>
      <c r="L50" s="5"/>
      <c r="M50" s="5"/>
      <c r="N50" s="5"/>
      <c r="O50" s="5"/>
      <c r="P50" s="5"/>
      <c r="Q50" s="5"/>
      <c r="R50" s="5"/>
      <c r="S50" s="5"/>
      <c r="T50" s="5"/>
      <c r="U50" s="5"/>
      <c r="V50" s="5"/>
      <c r="W50" s="5"/>
      <c r="X50" s="5"/>
      <c r="Y50" s="5"/>
      <c r="Z50" s="5"/>
      <c r="AA50" s="5"/>
      <c r="AB50" s="5"/>
      <c r="AC50" s="443"/>
      <c r="AD50" s="443"/>
      <c r="AE50" s="443"/>
      <c r="AF50" s="443"/>
      <c r="AG50" s="443"/>
      <c r="AH50" s="443"/>
      <c r="AI50" s="443"/>
      <c r="AJ50" s="5"/>
      <c r="AK50" s="5"/>
      <c r="AL50" s="5"/>
      <c r="AM50" s="423"/>
      <c r="AN50" s="423"/>
      <c r="AO50" s="423"/>
      <c r="AP50" s="423"/>
      <c r="AQ50" s="423"/>
      <c r="AR50" s="423"/>
      <c r="AS50" s="423"/>
      <c r="AT50" s="423"/>
      <c r="AU50" s="423"/>
      <c r="AV50" s="423"/>
      <c r="AW50" s="423"/>
      <c r="AX50" s="423"/>
      <c r="AY50" s="423"/>
      <c r="AZ50" s="423"/>
      <c r="BA50" s="423"/>
      <c r="BB50" s="423"/>
      <c r="BC50" s="423"/>
      <c r="BD50" s="423"/>
      <c r="BE50" s="423"/>
      <c r="BF50" s="423"/>
      <c r="BG50" s="423"/>
      <c r="BH50" s="423"/>
      <c r="BI50" s="423"/>
      <c r="BJ50" s="423"/>
      <c r="BK50" s="423"/>
      <c r="BL50" s="423"/>
      <c r="BM50" s="455"/>
      <c r="BN50" s="455"/>
      <c r="BO50" s="455"/>
      <c r="BP50" s="5"/>
      <c r="BQ50" s="6"/>
      <c r="BS50" s="131"/>
      <c r="BT50" s="131"/>
      <c r="BU50" s="131"/>
    </row>
    <row r="51" spans="1:73" ht="14.4" customHeight="1">
      <c r="A51" s="131"/>
      <c r="BS51" s="131"/>
      <c r="BT51" s="131"/>
      <c r="BU51" s="131"/>
    </row>
    <row r="52" spans="1:73">
      <c r="A52" s="131"/>
      <c r="BS52" s="131"/>
      <c r="BT52" s="131"/>
      <c r="BU52" s="131"/>
    </row>
    <row r="53" spans="1:73">
      <c r="A53" s="131"/>
      <c r="BS53" s="131"/>
      <c r="BT53" s="131"/>
      <c r="BU53" s="131"/>
    </row>
    <row r="54" spans="1:73">
      <c r="A54" s="131"/>
      <c r="BS54" s="131"/>
      <c r="BT54" s="131"/>
      <c r="BU54" s="131"/>
    </row>
    <row r="55" spans="1:73">
      <c r="A55" s="131"/>
      <c r="B55" s="131"/>
      <c r="C55" s="131"/>
      <c r="D55" s="131"/>
      <c r="E55" s="131"/>
      <c r="F55" s="131"/>
      <c r="G55" s="131"/>
      <c r="H55" s="131"/>
      <c r="I55" s="131"/>
      <c r="J55" s="131"/>
      <c r="K55" s="131"/>
      <c r="L55" s="131"/>
      <c r="M55" s="131"/>
      <c r="N55" s="131"/>
      <c r="O55" s="131"/>
      <c r="P55" s="131"/>
      <c r="Q55" s="131"/>
      <c r="R55" s="131"/>
      <c r="S55" s="131"/>
      <c r="T55" s="131"/>
      <c r="U55" s="131"/>
      <c r="V55" s="131"/>
      <c r="W55" s="131"/>
      <c r="X55" s="131"/>
      <c r="Y55" s="131"/>
      <c r="Z55" s="131"/>
      <c r="AA55" s="131"/>
      <c r="AB55" s="131"/>
      <c r="AC55" s="131"/>
      <c r="AD55" s="131"/>
      <c r="AE55" s="131"/>
      <c r="AF55" s="131"/>
      <c r="AG55" s="131"/>
      <c r="AH55" s="131"/>
      <c r="AI55" s="131"/>
      <c r="AJ55" s="131"/>
      <c r="AK55" s="131"/>
      <c r="AL55" s="131"/>
      <c r="AM55" s="131"/>
      <c r="AN55" s="131"/>
      <c r="AO55" s="131"/>
      <c r="AP55" s="131"/>
      <c r="AQ55" s="131"/>
      <c r="AR55" s="131"/>
      <c r="AS55" s="131"/>
      <c r="AT55" s="131"/>
      <c r="AU55" s="131"/>
      <c r="AV55" s="131"/>
      <c r="AW55" s="131"/>
      <c r="AX55" s="131"/>
      <c r="AY55" s="131"/>
      <c r="AZ55" s="131"/>
      <c r="BA55" s="131"/>
      <c r="BB55" s="131"/>
      <c r="BC55" s="131"/>
      <c r="BD55" s="131"/>
      <c r="BE55" s="131"/>
      <c r="BF55" s="131"/>
      <c r="BG55" s="131"/>
      <c r="BH55" s="131"/>
      <c r="BI55" s="131"/>
      <c r="BJ55" s="131"/>
      <c r="BK55" s="131"/>
      <c r="BL55" s="131"/>
      <c r="BM55" s="131"/>
      <c r="BN55" s="131"/>
      <c r="BO55" s="131"/>
      <c r="BP55" s="131"/>
      <c r="BQ55" s="131"/>
      <c r="BR55" s="131"/>
      <c r="BS55" s="131"/>
      <c r="BT55" s="131"/>
      <c r="BU55" s="131"/>
    </row>
    <row r="56" spans="1:73">
      <c r="A56" s="131"/>
      <c r="B56" s="131"/>
      <c r="C56" s="131"/>
      <c r="D56" s="131"/>
      <c r="E56" s="131"/>
      <c r="F56" s="131"/>
      <c r="G56" s="131"/>
      <c r="H56" s="131"/>
      <c r="I56" s="131"/>
      <c r="J56" s="131"/>
      <c r="K56" s="131"/>
      <c r="L56" s="131"/>
      <c r="M56" s="131"/>
      <c r="N56" s="131"/>
      <c r="O56" s="131"/>
      <c r="P56" s="131"/>
      <c r="Q56" s="131"/>
      <c r="R56" s="131"/>
      <c r="S56" s="131"/>
      <c r="T56" s="131"/>
      <c r="U56" s="131"/>
      <c r="V56" s="131"/>
      <c r="W56" s="131"/>
      <c r="X56" s="131"/>
      <c r="Y56" s="131"/>
      <c r="Z56" s="131"/>
      <c r="AA56" s="131"/>
      <c r="AB56" s="131"/>
      <c r="AC56" s="131"/>
      <c r="AD56" s="131"/>
      <c r="AE56" s="131"/>
      <c r="AF56" s="131"/>
      <c r="AG56" s="131"/>
      <c r="AH56" s="131"/>
      <c r="AI56" s="131"/>
      <c r="AJ56" s="131"/>
      <c r="AK56" s="131"/>
      <c r="AL56" s="131"/>
      <c r="AM56" s="131"/>
      <c r="AN56" s="131"/>
      <c r="AO56" s="131"/>
      <c r="AP56" s="131"/>
      <c r="AQ56" s="131"/>
      <c r="AR56" s="131"/>
      <c r="AS56" s="131"/>
      <c r="AT56" s="131"/>
      <c r="AU56" s="131"/>
      <c r="AV56" s="131"/>
      <c r="AW56" s="131"/>
      <c r="AX56" s="131"/>
      <c r="AY56" s="131"/>
      <c r="AZ56" s="131"/>
      <c r="BA56" s="131"/>
      <c r="BB56" s="131"/>
      <c r="BC56" s="131"/>
      <c r="BD56" s="131"/>
      <c r="BE56" s="131"/>
      <c r="BF56" s="131"/>
      <c r="BG56" s="131"/>
      <c r="BH56" s="131"/>
      <c r="BI56" s="131"/>
      <c r="BJ56" s="131"/>
      <c r="BK56" s="131"/>
      <c r="BL56" s="131"/>
      <c r="BM56" s="131"/>
      <c r="BN56" s="131"/>
      <c r="BO56" s="131"/>
      <c r="BP56" s="131"/>
      <c r="BQ56" s="131"/>
      <c r="BR56" s="131"/>
      <c r="BS56" s="131"/>
      <c r="BT56" s="131"/>
      <c r="BU56" s="131"/>
    </row>
    <row r="57" spans="1:73">
      <c r="A57" s="131"/>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1"/>
      <c r="AY57" s="131"/>
      <c r="AZ57" s="131"/>
      <c r="BA57" s="131"/>
      <c r="BB57" s="131"/>
      <c r="BC57" s="131"/>
      <c r="BD57" s="131"/>
      <c r="BE57" s="131"/>
      <c r="BF57" s="131"/>
      <c r="BG57" s="131"/>
      <c r="BH57" s="131"/>
      <c r="BI57" s="131"/>
      <c r="BJ57" s="131"/>
      <c r="BK57" s="131"/>
      <c r="BL57" s="131"/>
      <c r="BM57" s="131"/>
      <c r="BN57" s="131"/>
      <c r="BO57" s="131"/>
      <c r="BP57" s="131"/>
      <c r="BQ57" s="131"/>
      <c r="BR57" s="131"/>
      <c r="BS57" s="131"/>
      <c r="BT57" s="131"/>
      <c r="BU57" s="131"/>
    </row>
  </sheetData>
  <sheetProtection sheet="1" objects="1" scenarios="1"/>
  <mergeCells count="69">
    <mergeCell ref="Y43:AO44"/>
    <mergeCell ref="BM29:BQ31"/>
    <mergeCell ref="BH29:BL31"/>
    <mergeCell ref="Z3:AW4"/>
    <mergeCell ref="AO23:BG25"/>
    <mergeCell ref="G5:BQ7"/>
    <mergeCell ref="G8:T10"/>
    <mergeCell ref="G11:T13"/>
    <mergeCell ref="BB8:BQ10"/>
    <mergeCell ref="BH26:BL28"/>
    <mergeCell ref="G26:J28"/>
    <mergeCell ref="K23:T25"/>
    <mergeCell ref="U23:AN25"/>
    <mergeCell ref="AO26:BG28"/>
    <mergeCell ref="AO20:BG22"/>
    <mergeCell ref="BM18:BQ19"/>
    <mergeCell ref="G20:J22"/>
    <mergeCell ref="BM48:BO50"/>
    <mergeCell ref="AC48:AI50"/>
    <mergeCell ref="AM48:BL50"/>
    <mergeCell ref="I47:AC47"/>
    <mergeCell ref="BH35:BL37"/>
    <mergeCell ref="G35:J37"/>
    <mergeCell ref="G38:J40"/>
    <mergeCell ref="AO38:BG40"/>
    <mergeCell ref="G43:O44"/>
    <mergeCell ref="K35:T37"/>
    <mergeCell ref="U35:AN37"/>
    <mergeCell ref="AO35:BG37"/>
    <mergeCell ref="G45:BQ46"/>
    <mergeCell ref="BE42:BQ42"/>
    <mergeCell ref="R43:X44"/>
    <mergeCell ref="AF14:BN15"/>
    <mergeCell ref="U8:BA10"/>
    <mergeCell ref="I14:Y15"/>
    <mergeCell ref="U11:BQ13"/>
    <mergeCell ref="G18:J19"/>
    <mergeCell ref="BH18:BL19"/>
    <mergeCell ref="K18:T19"/>
    <mergeCell ref="AO18:BG19"/>
    <mergeCell ref="U18:AN19"/>
    <mergeCell ref="BH38:BL40"/>
    <mergeCell ref="K38:T40"/>
    <mergeCell ref="U38:AN40"/>
    <mergeCell ref="BM20:BQ22"/>
    <mergeCell ref="BH20:BL22"/>
    <mergeCell ref="K20:T22"/>
    <mergeCell ref="K26:T28"/>
    <mergeCell ref="U26:AN28"/>
    <mergeCell ref="U20:AN22"/>
    <mergeCell ref="BM38:BQ40"/>
    <mergeCell ref="BM26:BQ28"/>
    <mergeCell ref="BM23:BQ25"/>
    <mergeCell ref="AP43:AQ44"/>
    <mergeCell ref="AR43:BD44"/>
    <mergeCell ref="BE43:BQ44"/>
    <mergeCell ref="G29:J31"/>
    <mergeCell ref="G23:J25"/>
    <mergeCell ref="BH23:BL25"/>
    <mergeCell ref="BM35:BQ37"/>
    <mergeCell ref="G32:J34"/>
    <mergeCell ref="U32:AN34"/>
    <mergeCell ref="AO32:BG34"/>
    <mergeCell ref="BM32:BQ34"/>
    <mergeCell ref="K29:T31"/>
    <mergeCell ref="U29:AN31"/>
    <mergeCell ref="AO29:BG31"/>
    <mergeCell ref="BH32:BL34"/>
    <mergeCell ref="K32:T34"/>
  </mergeCells>
  <phoneticPr fontId="4"/>
  <pageMargins left="0.6692913385826772" right="0.70866141732283472" top="0.78740157480314965" bottom="0.27559055118110237" header="0.51181102362204722" footer="0.31496062992125984"/>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indexed="15"/>
  </sheetPr>
  <dimension ref="A1:BU56"/>
  <sheetViews>
    <sheetView zoomScaleNormal="100" workbookViewId="0">
      <selection activeCell="BW3" sqref="BW3"/>
    </sheetView>
  </sheetViews>
  <sheetFormatPr defaultColWidth="9" defaultRowHeight="13.2"/>
  <cols>
    <col min="1" max="1" width="9" style="1" customWidth="1"/>
    <col min="2" max="72" width="1.21875" style="1" customWidth="1"/>
    <col min="73" max="16384" width="9" style="1"/>
  </cols>
  <sheetData>
    <row r="1" spans="1:73">
      <c r="A1" s="126">
        <v>7</v>
      </c>
      <c r="B1" s="127"/>
      <c r="C1" s="127"/>
      <c r="D1" s="127"/>
      <c r="E1" s="127"/>
      <c r="F1" s="127"/>
      <c r="G1" s="126">
        <f>$A$1+2</f>
        <v>9</v>
      </c>
      <c r="H1" s="127"/>
      <c r="I1" s="127"/>
      <c r="J1" s="127"/>
      <c r="K1" s="126">
        <f>$A$1+1</f>
        <v>8</v>
      </c>
      <c r="L1" s="127"/>
      <c r="M1" s="127"/>
      <c r="N1" s="127"/>
      <c r="O1" s="127"/>
      <c r="P1" s="127"/>
      <c r="Q1" s="127"/>
      <c r="R1" s="127"/>
      <c r="S1" s="127"/>
      <c r="T1" s="127"/>
      <c r="U1" s="127">
        <v>2</v>
      </c>
      <c r="V1" s="127"/>
      <c r="W1" s="127"/>
      <c r="X1" s="127"/>
      <c r="Y1" s="127"/>
      <c r="Z1" s="127"/>
      <c r="AA1" s="127"/>
      <c r="AB1" s="127"/>
      <c r="AC1" s="127"/>
      <c r="AD1" s="127"/>
      <c r="AE1" s="127"/>
      <c r="AF1" s="127"/>
      <c r="AG1" s="127"/>
      <c r="AH1" s="127"/>
      <c r="AI1" s="127"/>
      <c r="AJ1" s="127"/>
      <c r="AK1" s="127"/>
      <c r="AL1" s="127"/>
      <c r="AM1" s="127"/>
      <c r="AN1" s="127"/>
      <c r="AO1" s="127">
        <v>3</v>
      </c>
      <c r="AP1" s="127"/>
      <c r="AQ1" s="127"/>
      <c r="AR1" s="127"/>
      <c r="AS1" s="127"/>
      <c r="AT1" s="127"/>
      <c r="AU1" s="127"/>
      <c r="AV1" s="127"/>
      <c r="AW1" s="127"/>
      <c r="AX1" s="127"/>
      <c r="AY1" s="127"/>
      <c r="AZ1" s="127"/>
      <c r="BA1" s="127"/>
      <c r="BB1" s="127"/>
      <c r="BC1" s="127"/>
      <c r="BD1" s="127"/>
      <c r="BE1" s="127"/>
      <c r="BF1" s="127"/>
      <c r="BG1" s="127"/>
      <c r="BH1" s="127">
        <v>5</v>
      </c>
      <c r="BI1" s="127"/>
      <c r="BJ1" s="127"/>
      <c r="BK1" s="127"/>
      <c r="BL1" s="127"/>
      <c r="BM1" s="127">
        <v>6</v>
      </c>
      <c r="BN1" s="127"/>
      <c r="BO1" s="127"/>
      <c r="BP1" s="127"/>
      <c r="BQ1" s="126">
        <f>$A$1+2</f>
        <v>9</v>
      </c>
      <c r="BR1" s="127"/>
      <c r="BS1" s="127"/>
      <c r="BT1" s="128"/>
      <c r="BU1" s="128"/>
    </row>
    <row r="2" spans="1:73" ht="14.4" customHeight="1">
      <c r="A2" s="128"/>
      <c r="BS2" s="128"/>
      <c r="BT2" s="128"/>
      <c r="BU2" s="128"/>
    </row>
    <row r="3" spans="1:73" ht="14.4" customHeight="1">
      <c r="A3" s="128">
        <v>1</v>
      </c>
      <c r="Z3" s="475">
        <f>IF(INDEX(入力,$A3,K$1)="","",INDEX(入力,$A3,K$1))</f>
        <v>46176</v>
      </c>
      <c r="AA3" s="475"/>
      <c r="AB3" s="475"/>
      <c r="AC3" s="475"/>
      <c r="AD3" s="475"/>
      <c r="AE3" s="475"/>
      <c r="AF3" s="475"/>
      <c r="AG3" s="475"/>
      <c r="AH3" s="475"/>
      <c r="AI3" s="475"/>
      <c r="AJ3" s="475"/>
      <c r="AK3" s="475"/>
      <c r="AL3" s="475"/>
      <c r="AM3" s="475"/>
      <c r="AN3" s="475"/>
      <c r="AO3" s="475"/>
      <c r="AP3" s="475"/>
      <c r="AQ3" s="475"/>
      <c r="AR3" s="475"/>
      <c r="AS3" s="475"/>
      <c r="AT3" s="475"/>
      <c r="AU3" s="475"/>
      <c r="AV3" s="475"/>
      <c r="AW3" s="475"/>
      <c r="BS3" s="128"/>
      <c r="BT3" s="128"/>
      <c r="BU3" s="128"/>
    </row>
    <row r="4" spans="1:73" ht="14.4" customHeight="1">
      <c r="A4" s="128"/>
      <c r="Z4" s="476"/>
      <c r="AA4" s="476"/>
      <c r="AB4" s="476"/>
      <c r="AC4" s="476"/>
      <c r="AD4" s="476"/>
      <c r="AE4" s="476"/>
      <c r="AF4" s="476"/>
      <c r="AG4" s="476"/>
      <c r="AH4" s="476"/>
      <c r="AI4" s="476"/>
      <c r="AJ4" s="476"/>
      <c r="AK4" s="476"/>
      <c r="AL4" s="476"/>
      <c r="AM4" s="476"/>
      <c r="AN4" s="476"/>
      <c r="AO4" s="476"/>
      <c r="AP4" s="476"/>
      <c r="AQ4" s="476"/>
      <c r="AR4" s="476"/>
      <c r="AS4" s="476"/>
      <c r="AT4" s="476"/>
      <c r="AU4" s="476"/>
      <c r="AV4" s="476"/>
      <c r="AW4" s="476"/>
      <c r="BS4" s="128"/>
      <c r="BT4" s="128"/>
      <c r="BU4" s="128"/>
    </row>
    <row r="5" spans="1:73" ht="14.4" customHeight="1">
      <c r="A5" s="128"/>
      <c r="G5" s="427" t="s">
        <v>295</v>
      </c>
      <c r="H5" s="428"/>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c r="AM5" s="428"/>
      <c r="AN5" s="428"/>
      <c r="AO5" s="428"/>
      <c r="AP5" s="428"/>
      <c r="AQ5" s="428"/>
      <c r="AR5" s="428"/>
      <c r="AS5" s="428"/>
      <c r="AT5" s="428"/>
      <c r="AU5" s="428"/>
      <c r="AV5" s="428"/>
      <c r="AW5" s="428"/>
      <c r="AX5" s="428"/>
      <c r="AY5" s="428"/>
      <c r="AZ5" s="428"/>
      <c r="BA5" s="428"/>
      <c r="BB5" s="428"/>
      <c r="BC5" s="428"/>
      <c r="BD5" s="428"/>
      <c r="BE5" s="428"/>
      <c r="BF5" s="428"/>
      <c r="BG5" s="428"/>
      <c r="BH5" s="428"/>
      <c r="BI5" s="428"/>
      <c r="BJ5" s="428"/>
      <c r="BK5" s="428"/>
      <c r="BL5" s="428"/>
      <c r="BM5" s="428"/>
      <c r="BN5" s="428"/>
      <c r="BO5" s="428"/>
      <c r="BP5" s="428"/>
      <c r="BQ5" s="429"/>
      <c r="BS5" s="128"/>
      <c r="BT5" s="128"/>
      <c r="BU5" s="128"/>
    </row>
    <row r="6" spans="1:73" ht="14.4" customHeight="1">
      <c r="A6" s="128"/>
      <c r="G6" s="430"/>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1"/>
      <c r="AY6" s="431"/>
      <c r="AZ6" s="431"/>
      <c r="BA6" s="431"/>
      <c r="BB6" s="431"/>
      <c r="BC6" s="431"/>
      <c r="BD6" s="431"/>
      <c r="BE6" s="431"/>
      <c r="BF6" s="431"/>
      <c r="BG6" s="431"/>
      <c r="BH6" s="431"/>
      <c r="BI6" s="431"/>
      <c r="BJ6" s="431"/>
      <c r="BK6" s="431"/>
      <c r="BL6" s="431"/>
      <c r="BM6" s="431"/>
      <c r="BN6" s="431"/>
      <c r="BO6" s="431"/>
      <c r="BP6" s="431"/>
      <c r="BQ6" s="432"/>
      <c r="BS6" s="128"/>
      <c r="BT6" s="128"/>
      <c r="BU6" s="128"/>
    </row>
    <row r="7" spans="1:73" ht="14.4" customHeight="1">
      <c r="A7" s="128"/>
      <c r="G7" s="433"/>
      <c r="H7" s="434"/>
      <c r="I7" s="434"/>
      <c r="J7" s="434"/>
      <c r="K7" s="434"/>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4"/>
      <c r="AK7" s="434"/>
      <c r="AL7" s="434"/>
      <c r="AM7" s="434"/>
      <c r="AN7" s="434"/>
      <c r="AO7" s="434"/>
      <c r="AP7" s="434"/>
      <c r="AQ7" s="434"/>
      <c r="AR7" s="434"/>
      <c r="AS7" s="434"/>
      <c r="AT7" s="434"/>
      <c r="AU7" s="434"/>
      <c r="AV7" s="434"/>
      <c r="AW7" s="434"/>
      <c r="AX7" s="434"/>
      <c r="AY7" s="434"/>
      <c r="AZ7" s="434"/>
      <c r="BA7" s="434"/>
      <c r="BB7" s="434"/>
      <c r="BC7" s="434"/>
      <c r="BD7" s="434"/>
      <c r="BE7" s="434"/>
      <c r="BF7" s="434"/>
      <c r="BG7" s="434"/>
      <c r="BH7" s="434"/>
      <c r="BI7" s="434"/>
      <c r="BJ7" s="434"/>
      <c r="BK7" s="434"/>
      <c r="BL7" s="434"/>
      <c r="BM7" s="434"/>
      <c r="BN7" s="434"/>
      <c r="BO7" s="434"/>
      <c r="BP7" s="434"/>
      <c r="BQ7" s="435"/>
      <c r="BS7" s="128"/>
      <c r="BT7" s="128"/>
      <c r="BU7" s="128"/>
    </row>
    <row r="8" spans="1:73" ht="14.4" customHeight="1">
      <c r="A8" s="128"/>
      <c r="G8" s="436" t="s">
        <v>9</v>
      </c>
      <c r="H8" s="437"/>
      <c r="I8" s="437"/>
      <c r="J8" s="437"/>
      <c r="K8" s="437"/>
      <c r="L8" s="437"/>
      <c r="M8" s="437"/>
      <c r="N8" s="437"/>
      <c r="O8" s="437"/>
      <c r="P8" s="437"/>
      <c r="Q8" s="437"/>
      <c r="R8" s="437"/>
      <c r="S8" s="437"/>
      <c r="T8" s="438"/>
      <c r="U8" s="418" t="str">
        <f>IF(入力シート!AG1="","",入力シート!AG1&amp;"  "&amp;入力シート!AG2)</f>
        <v>90  〇〇</v>
      </c>
      <c r="V8" s="419"/>
      <c r="W8" s="419"/>
      <c r="X8" s="419"/>
      <c r="Y8" s="419"/>
      <c r="Z8" s="419"/>
      <c r="AA8" s="419"/>
      <c r="AB8" s="419"/>
      <c r="AC8" s="419"/>
      <c r="AD8" s="419"/>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69" t="s">
        <v>45</v>
      </c>
      <c r="BC8" s="469"/>
      <c r="BD8" s="469"/>
      <c r="BE8" s="469"/>
      <c r="BF8" s="469"/>
      <c r="BG8" s="469"/>
      <c r="BH8" s="469"/>
      <c r="BI8" s="469"/>
      <c r="BJ8" s="469"/>
      <c r="BK8" s="469"/>
      <c r="BL8" s="469"/>
      <c r="BM8" s="469"/>
      <c r="BN8" s="469"/>
      <c r="BO8" s="469"/>
      <c r="BP8" s="469"/>
      <c r="BQ8" s="470"/>
      <c r="BS8" s="128"/>
      <c r="BT8" s="128"/>
      <c r="BU8" s="128"/>
    </row>
    <row r="9" spans="1:73" ht="14.4" customHeight="1">
      <c r="A9" s="128"/>
      <c r="G9" s="439"/>
      <c r="H9" s="440"/>
      <c r="I9" s="440"/>
      <c r="J9" s="440"/>
      <c r="K9" s="440"/>
      <c r="L9" s="440"/>
      <c r="M9" s="440"/>
      <c r="N9" s="440"/>
      <c r="O9" s="440"/>
      <c r="P9" s="440"/>
      <c r="Q9" s="440"/>
      <c r="R9" s="440"/>
      <c r="S9" s="440"/>
      <c r="T9" s="441"/>
      <c r="U9" s="420"/>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71"/>
      <c r="BC9" s="471"/>
      <c r="BD9" s="471"/>
      <c r="BE9" s="471"/>
      <c r="BF9" s="471"/>
      <c r="BG9" s="471"/>
      <c r="BH9" s="471"/>
      <c r="BI9" s="471"/>
      <c r="BJ9" s="471"/>
      <c r="BK9" s="471"/>
      <c r="BL9" s="471"/>
      <c r="BM9" s="471"/>
      <c r="BN9" s="471"/>
      <c r="BO9" s="471"/>
      <c r="BP9" s="471"/>
      <c r="BQ9" s="472"/>
      <c r="BS9" s="128"/>
      <c r="BT9" s="128"/>
      <c r="BU9" s="128"/>
    </row>
    <row r="10" spans="1:73" ht="14.4" customHeight="1">
      <c r="A10" s="128"/>
      <c r="G10" s="442"/>
      <c r="H10" s="443"/>
      <c r="I10" s="443"/>
      <c r="J10" s="443"/>
      <c r="K10" s="443"/>
      <c r="L10" s="443"/>
      <c r="M10" s="443"/>
      <c r="N10" s="443"/>
      <c r="O10" s="443"/>
      <c r="P10" s="443"/>
      <c r="Q10" s="443"/>
      <c r="R10" s="443"/>
      <c r="S10" s="443"/>
      <c r="T10" s="444"/>
      <c r="U10" s="422"/>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73"/>
      <c r="BC10" s="473"/>
      <c r="BD10" s="473"/>
      <c r="BE10" s="473"/>
      <c r="BF10" s="473"/>
      <c r="BG10" s="473"/>
      <c r="BH10" s="473"/>
      <c r="BI10" s="473"/>
      <c r="BJ10" s="473"/>
      <c r="BK10" s="473"/>
      <c r="BL10" s="473"/>
      <c r="BM10" s="473"/>
      <c r="BN10" s="473"/>
      <c r="BO10" s="473"/>
      <c r="BP10" s="473"/>
      <c r="BQ10" s="474"/>
      <c r="BS10" s="128"/>
      <c r="BT10" s="128"/>
      <c r="BU10" s="128"/>
    </row>
    <row r="11" spans="1:73" ht="14.4" customHeight="1">
      <c r="A11" s="128">
        <v>3</v>
      </c>
      <c r="G11" s="436" t="s">
        <v>10</v>
      </c>
      <c r="H11" s="437"/>
      <c r="I11" s="437"/>
      <c r="J11" s="437"/>
      <c r="K11" s="437"/>
      <c r="L11" s="437"/>
      <c r="M11" s="437"/>
      <c r="N11" s="437"/>
      <c r="O11" s="437"/>
      <c r="P11" s="437"/>
      <c r="Q11" s="437"/>
      <c r="R11" s="437"/>
      <c r="S11" s="437"/>
      <c r="T11" s="438"/>
      <c r="U11" s="418" t="str">
        <f>IF(INDEX(入力,$A11,BQ$1)="","",INDEX(入力,$A11,BQ$1))</f>
        <v/>
      </c>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66"/>
      <c r="BS11" s="128"/>
      <c r="BT11" s="128"/>
      <c r="BU11" s="128"/>
    </row>
    <row r="12" spans="1:73" ht="14.4" customHeight="1">
      <c r="A12" s="128"/>
      <c r="G12" s="439"/>
      <c r="H12" s="440"/>
      <c r="I12" s="440"/>
      <c r="J12" s="440"/>
      <c r="K12" s="440"/>
      <c r="L12" s="440"/>
      <c r="M12" s="440"/>
      <c r="N12" s="440"/>
      <c r="O12" s="440"/>
      <c r="P12" s="440"/>
      <c r="Q12" s="440"/>
      <c r="R12" s="440"/>
      <c r="S12" s="440"/>
      <c r="T12" s="441"/>
      <c r="U12" s="420"/>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67"/>
      <c r="BS12" s="128"/>
      <c r="BT12" s="128"/>
      <c r="BU12" s="128"/>
    </row>
    <row r="13" spans="1:73" ht="14.4" customHeight="1">
      <c r="A13" s="128"/>
      <c r="G13" s="442"/>
      <c r="H13" s="443"/>
      <c r="I13" s="443"/>
      <c r="J13" s="443"/>
      <c r="K13" s="443"/>
      <c r="L13" s="443"/>
      <c r="M13" s="443"/>
      <c r="N13" s="443"/>
      <c r="O13" s="443"/>
      <c r="P13" s="443"/>
      <c r="Q13" s="443"/>
      <c r="R13" s="443"/>
      <c r="S13" s="443"/>
      <c r="T13" s="444"/>
      <c r="U13" s="422"/>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68"/>
      <c r="BS13" s="128"/>
      <c r="BT13" s="128"/>
      <c r="BU13" s="128"/>
    </row>
    <row r="14" spans="1:73" ht="14.4" customHeight="1">
      <c r="A14" s="128"/>
      <c r="G14" s="2"/>
      <c r="I14" s="437"/>
      <c r="J14" s="437"/>
      <c r="K14" s="437"/>
      <c r="L14" s="437"/>
      <c r="M14" s="437"/>
      <c r="N14" s="437"/>
      <c r="O14" s="437"/>
      <c r="P14" s="437"/>
      <c r="Q14" s="437"/>
      <c r="R14" s="437"/>
      <c r="S14" s="437"/>
      <c r="T14" s="437"/>
      <c r="U14" s="437"/>
      <c r="V14" s="437"/>
      <c r="W14" s="437"/>
      <c r="X14" s="437"/>
      <c r="Y14" s="437"/>
      <c r="Z14" s="17"/>
      <c r="AA14" s="17"/>
      <c r="AB14" s="17"/>
      <c r="AC14" s="17"/>
      <c r="AD14" s="17"/>
      <c r="AE14" s="17"/>
      <c r="AF14" s="493" t="s">
        <v>28</v>
      </c>
      <c r="AG14" s="493"/>
      <c r="AH14" s="493"/>
      <c r="AI14" s="493"/>
      <c r="AJ14" s="493"/>
      <c r="AK14" s="493"/>
      <c r="AL14" s="493"/>
      <c r="AM14" s="493"/>
      <c r="AN14" s="493"/>
      <c r="AO14" s="493"/>
      <c r="AP14" s="493"/>
      <c r="AQ14" s="493"/>
      <c r="AR14" s="493"/>
      <c r="AS14" s="493"/>
      <c r="AT14" s="493"/>
      <c r="AU14" s="493"/>
      <c r="AV14" s="493"/>
      <c r="AW14" s="493"/>
      <c r="AX14" s="493"/>
      <c r="AY14" s="493"/>
      <c r="AZ14" s="493"/>
      <c r="BA14" s="493"/>
      <c r="BB14" s="493"/>
      <c r="BC14" s="493"/>
      <c r="BD14" s="493"/>
      <c r="BE14" s="493"/>
      <c r="BF14" s="493"/>
      <c r="BG14" s="493"/>
      <c r="BH14" s="493"/>
      <c r="BI14" s="493"/>
      <c r="BJ14" s="493"/>
      <c r="BK14" s="493"/>
      <c r="BL14" s="493"/>
      <c r="BM14" s="493"/>
      <c r="BN14" s="493"/>
      <c r="BO14" s="13"/>
      <c r="BP14" s="13"/>
      <c r="BQ14" s="14"/>
      <c r="BS14" s="128"/>
      <c r="BT14" s="128"/>
      <c r="BU14" s="128"/>
    </row>
    <row r="15" spans="1:73" ht="14.4" customHeight="1">
      <c r="A15" s="128"/>
      <c r="G15" s="2"/>
      <c r="I15" s="440"/>
      <c r="J15" s="440"/>
      <c r="K15" s="440"/>
      <c r="L15" s="440"/>
      <c r="M15" s="440"/>
      <c r="N15" s="440"/>
      <c r="O15" s="440"/>
      <c r="P15" s="440"/>
      <c r="Q15" s="440"/>
      <c r="R15" s="440"/>
      <c r="S15" s="440"/>
      <c r="T15" s="440"/>
      <c r="U15" s="440"/>
      <c r="V15" s="440"/>
      <c r="W15" s="440"/>
      <c r="X15" s="440"/>
      <c r="Y15" s="440"/>
      <c r="Z15" s="18"/>
      <c r="AA15" s="18"/>
      <c r="AB15" s="18"/>
      <c r="AC15" s="18"/>
      <c r="AD15" s="18"/>
      <c r="AE15" s="18"/>
      <c r="AF15" s="494"/>
      <c r="AG15" s="494"/>
      <c r="AH15" s="494"/>
      <c r="AI15" s="494"/>
      <c r="AJ15" s="494"/>
      <c r="AK15" s="494"/>
      <c r="AL15" s="494"/>
      <c r="AM15" s="494"/>
      <c r="AN15" s="494"/>
      <c r="AO15" s="494"/>
      <c r="AP15" s="494"/>
      <c r="AQ15" s="494"/>
      <c r="AR15" s="494"/>
      <c r="AS15" s="494"/>
      <c r="AT15" s="494"/>
      <c r="AU15" s="494"/>
      <c r="AV15" s="494"/>
      <c r="AW15" s="494"/>
      <c r="AX15" s="494"/>
      <c r="AY15" s="494"/>
      <c r="AZ15" s="494"/>
      <c r="BA15" s="494"/>
      <c r="BB15" s="494"/>
      <c r="BC15" s="494"/>
      <c r="BD15" s="494"/>
      <c r="BE15" s="494"/>
      <c r="BF15" s="494"/>
      <c r="BG15" s="494"/>
      <c r="BH15" s="494"/>
      <c r="BI15" s="494"/>
      <c r="BJ15" s="494"/>
      <c r="BK15" s="494"/>
      <c r="BL15" s="494"/>
      <c r="BM15" s="494"/>
      <c r="BN15" s="494"/>
      <c r="BO15" s="15"/>
      <c r="BP15" s="15"/>
      <c r="BQ15" s="16"/>
      <c r="BS15" s="128"/>
      <c r="BT15" s="128"/>
      <c r="BU15" s="128"/>
    </row>
    <row r="16" spans="1:73" ht="14.4" customHeight="1">
      <c r="A16" s="128"/>
      <c r="G16" s="2"/>
      <c r="I16" s="19"/>
      <c r="J16" s="19"/>
      <c r="K16" s="19"/>
      <c r="L16" s="19"/>
      <c r="M16" s="19"/>
      <c r="N16" s="19"/>
      <c r="O16" s="19"/>
      <c r="P16" s="19"/>
      <c r="Q16" s="19"/>
      <c r="R16" s="19"/>
      <c r="S16" s="19"/>
      <c r="T16" s="19"/>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5"/>
      <c r="BP16" s="15"/>
      <c r="BQ16" s="16"/>
      <c r="BS16" s="128"/>
      <c r="BT16" s="128"/>
      <c r="BU16" s="128"/>
    </row>
    <row r="17" spans="1:73" ht="14.4" customHeight="1">
      <c r="A17" s="128"/>
      <c r="G17" s="2"/>
      <c r="BQ17" s="3"/>
      <c r="BS17" s="128"/>
      <c r="BT17" s="128"/>
      <c r="BU17" s="128"/>
    </row>
    <row r="18" spans="1:73" ht="14.4" customHeight="1">
      <c r="A18" s="128"/>
      <c r="G18" s="424" t="s">
        <v>1</v>
      </c>
      <c r="H18" s="424"/>
      <c r="I18" s="424"/>
      <c r="J18" s="424"/>
      <c r="K18" s="424" t="s">
        <v>3</v>
      </c>
      <c r="L18" s="424"/>
      <c r="M18" s="424"/>
      <c r="N18" s="424"/>
      <c r="O18" s="424"/>
      <c r="P18" s="424"/>
      <c r="Q18" s="424"/>
      <c r="R18" s="424"/>
      <c r="S18" s="424"/>
      <c r="T18" s="424"/>
      <c r="U18" s="424" t="s">
        <v>11</v>
      </c>
      <c r="V18" s="424"/>
      <c r="W18" s="424"/>
      <c r="X18" s="424"/>
      <c r="Y18" s="424"/>
      <c r="Z18" s="424"/>
      <c r="AA18" s="424"/>
      <c r="AB18" s="424"/>
      <c r="AC18" s="424"/>
      <c r="AD18" s="424"/>
      <c r="AE18" s="424"/>
      <c r="AF18" s="424"/>
      <c r="AG18" s="424"/>
      <c r="AH18" s="424"/>
      <c r="AI18" s="424"/>
      <c r="AJ18" s="424"/>
      <c r="AK18" s="424"/>
      <c r="AL18" s="424"/>
      <c r="AM18" s="424"/>
      <c r="AN18" s="424"/>
      <c r="AO18" s="424" t="s">
        <v>102</v>
      </c>
      <c r="AP18" s="424"/>
      <c r="AQ18" s="424"/>
      <c r="AR18" s="424"/>
      <c r="AS18" s="424"/>
      <c r="AT18" s="424"/>
      <c r="AU18" s="424"/>
      <c r="AV18" s="424"/>
      <c r="AW18" s="424"/>
      <c r="AX18" s="424"/>
      <c r="AY18" s="424"/>
      <c r="AZ18" s="424"/>
      <c r="BA18" s="424"/>
      <c r="BB18" s="424"/>
      <c r="BC18" s="424"/>
      <c r="BD18" s="424"/>
      <c r="BE18" s="424"/>
      <c r="BF18" s="424"/>
      <c r="BG18" s="424"/>
      <c r="BH18" s="424" t="s">
        <v>2</v>
      </c>
      <c r="BI18" s="424"/>
      <c r="BJ18" s="424"/>
      <c r="BK18" s="424"/>
      <c r="BL18" s="424"/>
      <c r="BM18" s="424" t="s">
        <v>8</v>
      </c>
      <c r="BN18" s="424"/>
      <c r="BO18" s="424"/>
      <c r="BP18" s="424"/>
      <c r="BQ18" s="424"/>
      <c r="BS18" s="128"/>
      <c r="BT18" s="128"/>
      <c r="BU18" s="128"/>
    </row>
    <row r="19" spans="1:73" ht="14.4" customHeight="1">
      <c r="A19" s="128"/>
      <c r="G19" s="424"/>
      <c r="H19" s="424"/>
      <c r="I19" s="424"/>
      <c r="J19" s="424"/>
      <c r="K19" s="424"/>
      <c r="L19" s="424"/>
      <c r="M19" s="424"/>
      <c r="N19" s="424"/>
      <c r="O19" s="424"/>
      <c r="P19" s="424"/>
      <c r="Q19" s="424"/>
      <c r="R19" s="424"/>
      <c r="S19" s="424"/>
      <c r="T19" s="424"/>
      <c r="U19" s="424"/>
      <c r="V19" s="424"/>
      <c r="W19" s="424"/>
      <c r="X19" s="424"/>
      <c r="Y19" s="424"/>
      <c r="Z19" s="424"/>
      <c r="AA19" s="424"/>
      <c r="AB19" s="424"/>
      <c r="AC19" s="424"/>
      <c r="AD19" s="424"/>
      <c r="AE19" s="424"/>
      <c r="AF19" s="424"/>
      <c r="AG19" s="424"/>
      <c r="AH19" s="424"/>
      <c r="AI19" s="424"/>
      <c r="AJ19" s="424"/>
      <c r="AK19" s="424"/>
      <c r="AL19" s="424"/>
      <c r="AM19" s="424"/>
      <c r="AN19" s="424"/>
      <c r="AO19" s="424"/>
      <c r="AP19" s="424"/>
      <c r="AQ19" s="424"/>
      <c r="AR19" s="424"/>
      <c r="AS19" s="424"/>
      <c r="AT19" s="424"/>
      <c r="AU19" s="424"/>
      <c r="AV19" s="424"/>
      <c r="AW19" s="424"/>
      <c r="AX19" s="424"/>
      <c r="AY19" s="424"/>
      <c r="AZ19" s="424"/>
      <c r="BA19" s="424"/>
      <c r="BB19" s="424"/>
      <c r="BC19" s="424"/>
      <c r="BD19" s="424"/>
      <c r="BE19" s="424"/>
      <c r="BF19" s="424"/>
      <c r="BG19" s="424"/>
      <c r="BH19" s="424"/>
      <c r="BI19" s="424"/>
      <c r="BJ19" s="424"/>
      <c r="BK19" s="424"/>
      <c r="BL19" s="424"/>
      <c r="BM19" s="424"/>
      <c r="BN19" s="424"/>
      <c r="BO19" s="424"/>
      <c r="BP19" s="424"/>
      <c r="BQ19" s="424"/>
      <c r="BS19" s="128"/>
      <c r="BT19" s="128"/>
      <c r="BU19" s="128"/>
    </row>
    <row r="20" spans="1:73" ht="14.4" customHeight="1">
      <c r="A20" s="128">
        <v>5</v>
      </c>
      <c r="G20" s="424">
        <v>1</v>
      </c>
      <c r="H20" s="424"/>
      <c r="I20" s="424"/>
      <c r="J20" s="424"/>
      <c r="K20" s="417" t="str">
        <f ca="1">IF(INDEX(入力,$A20,K$1)="","",INDEX(入力,$A20,K$1))</f>
        <v/>
      </c>
      <c r="L20" s="417"/>
      <c r="M20" s="417"/>
      <c r="N20" s="417"/>
      <c r="O20" s="417"/>
      <c r="P20" s="417"/>
      <c r="Q20" s="417"/>
      <c r="R20" s="417"/>
      <c r="S20" s="417"/>
      <c r="T20" s="417"/>
      <c r="U20" s="417" t="str">
        <f ca="1">IF($K20="","",VLOOKUP($K20,旧選手名簿,U$1,FALSE))</f>
        <v/>
      </c>
      <c r="V20" s="417"/>
      <c r="W20" s="417"/>
      <c r="X20" s="417"/>
      <c r="Y20" s="417"/>
      <c r="Z20" s="417"/>
      <c r="AA20" s="417"/>
      <c r="AB20" s="417"/>
      <c r="AC20" s="417"/>
      <c r="AD20" s="417"/>
      <c r="AE20" s="417" t="str">
        <f>IF(INDEX(入力シート!AE2:BC37,$A20,AE$1)="","",入力シート!$AG$1*100+INDEX(入力シート!AE2:BC37,$A20,AE$1))</f>
        <v/>
      </c>
      <c r="AF20" s="417"/>
      <c r="AG20" s="417"/>
      <c r="AH20" s="417"/>
      <c r="AI20" s="417"/>
      <c r="AJ20" s="417"/>
      <c r="AK20" s="417"/>
      <c r="AL20" s="417"/>
      <c r="AM20" s="417"/>
      <c r="AN20" s="417"/>
      <c r="AO20" s="417" t="str">
        <f ca="1">IF($K20="","",VLOOKUP($K20,旧選手名簿,AO$1,FALSE))</f>
        <v/>
      </c>
      <c r="AP20" s="417"/>
      <c r="AQ20" s="417"/>
      <c r="AR20" s="417"/>
      <c r="AS20" s="417"/>
      <c r="AT20" s="417"/>
      <c r="AU20" s="417"/>
      <c r="AV20" s="417"/>
      <c r="AW20" s="417"/>
      <c r="AX20" s="417"/>
      <c r="AY20" s="417"/>
      <c r="AZ20" s="417"/>
      <c r="BA20" s="417"/>
      <c r="BB20" s="417"/>
      <c r="BC20" s="417"/>
      <c r="BD20" s="417"/>
      <c r="BE20" s="417"/>
      <c r="BF20" s="417"/>
      <c r="BG20" s="417"/>
      <c r="BH20" s="417" t="str">
        <f ca="1">IF($K20="","",VLOOKUP($K20,旧選手名簿,BH$1,FALSE))</f>
        <v/>
      </c>
      <c r="BI20" s="417"/>
      <c r="BJ20" s="417"/>
      <c r="BK20" s="417"/>
      <c r="BL20" s="417"/>
      <c r="BM20" s="417" t="str">
        <f ca="1">IF($K20="","",VLOOKUP($K20,旧選手名簿,BM$1,FALSE))</f>
        <v/>
      </c>
      <c r="BN20" s="417"/>
      <c r="BO20" s="417"/>
      <c r="BP20" s="417"/>
      <c r="BQ20" s="417"/>
      <c r="BS20" s="128"/>
      <c r="BT20" s="128"/>
      <c r="BU20" s="128"/>
    </row>
    <row r="21" spans="1:73" ht="14.4" customHeight="1">
      <c r="A21" s="128"/>
      <c r="G21" s="424"/>
      <c r="H21" s="424"/>
      <c r="I21" s="424"/>
      <c r="J21" s="424"/>
      <c r="K21" s="417"/>
      <c r="L21" s="417"/>
      <c r="M21" s="417"/>
      <c r="N21" s="417"/>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17"/>
      <c r="AP21" s="417"/>
      <c r="AQ21" s="417"/>
      <c r="AR21" s="417"/>
      <c r="AS21" s="417"/>
      <c r="AT21" s="417"/>
      <c r="AU21" s="417"/>
      <c r="AV21" s="417"/>
      <c r="AW21" s="417"/>
      <c r="AX21" s="417"/>
      <c r="AY21" s="417"/>
      <c r="AZ21" s="417"/>
      <c r="BA21" s="417"/>
      <c r="BB21" s="417"/>
      <c r="BC21" s="417"/>
      <c r="BD21" s="417"/>
      <c r="BE21" s="417"/>
      <c r="BF21" s="417"/>
      <c r="BG21" s="417"/>
      <c r="BH21" s="417"/>
      <c r="BI21" s="417"/>
      <c r="BJ21" s="417"/>
      <c r="BK21" s="417"/>
      <c r="BL21" s="417"/>
      <c r="BM21" s="417"/>
      <c r="BN21" s="417"/>
      <c r="BO21" s="417"/>
      <c r="BP21" s="417"/>
      <c r="BQ21" s="417"/>
      <c r="BS21" s="128"/>
      <c r="BT21" s="128"/>
      <c r="BU21" s="128"/>
    </row>
    <row r="22" spans="1:73" ht="14.4" customHeight="1">
      <c r="A22" s="128"/>
      <c r="G22" s="424"/>
      <c r="H22" s="424"/>
      <c r="I22" s="424"/>
      <c r="J22" s="424"/>
      <c r="K22" s="417"/>
      <c r="L22" s="417"/>
      <c r="M22" s="417"/>
      <c r="N22" s="417"/>
      <c r="O22" s="417"/>
      <c r="P22" s="417"/>
      <c r="Q22" s="417"/>
      <c r="R22" s="417"/>
      <c r="S22" s="417"/>
      <c r="T22" s="417"/>
      <c r="U22" s="417"/>
      <c r="V22" s="417"/>
      <c r="W22" s="417"/>
      <c r="X22" s="417"/>
      <c r="Y22" s="417"/>
      <c r="Z22" s="417"/>
      <c r="AA22" s="417"/>
      <c r="AB22" s="417"/>
      <c r="AC22" s="417"/>
      <c r="AD22" s="417"/>
      <c r="AE22" s="417"/>
      <c r="AF22" s="417"/>
      <c r="AG22" s="417"/>
      <c r="AH22" s="417"/>
      <c r="AI22" s="417"/>
      <c r="AJ22" s="417"/>
      <c r="AK22" s="417"/>
      <c r="AL22" s="417"/>
      <c r="AM22" s="417"/>
      <c r="AN22" s="417"/>
      <c r="AO22" s="417"/>
      <c r="AP22" s="417"/>
      <c r="AQ22" s="417"/>
      <c r="AR22" s="417"/>
      <c r="AS22" s="417"/>
      <c r="AT22" s="417"/>
      <c r="AU22" s="417"/>
      <c r="AV22" s="417"/>
      <c r="AW22" s="417"/>
      <c r="AX22" s="417"/>
      <c r="AY22" s="417"/>
      <c r="AZ22" s="417"/>
      <c r="BA22" s="417"/>
      <c r="BB22" s="417"/>
      <c r="BC22" s="417"/>
      <c r="BD22" s="417"/>
      <c r="BE22" s="417"/>
      <c r="BF22" s="417"/>
      <c r="BG22" s="417"/>
      <c r="BH22" s="417"/>
      <c r="BI22" s="417"/>
      <c r="BJ22" s="417"/>
      <c r="BK22" s="417"/>
      <c r="BL22" s="417"/>
      <c r="BM22" s="417"/>
      <c r="BN22" s="417"/>
      <c r="BO22" s="417"/>
      <c r="BP22" s="417"/>
      <c r="BQ22" s="417"/>
      <c r="BS22" s="128"/>
      <c r="BT22" s="128"/>
      <c r="BU22" s="128"/>
    </row>
    <row r="23" spans="1:73" ht="14.4" customHeight="1">
      <c r="A23" s="128">
        <f>A20+1</f>
        <v>6</v>
      </c>
      <c r="G23" s="424">
        <v>2</v>
      </c>
      <c r="H23" s="424"/>
      <c r="I23" s="424"/>
      <c r="J23" s="424"/>
      <c r="K23" s="417" t="str">
        <f ca="1">IF(INDEX(入力,$A23,K$1)="","",INDEX(入力,$A23,K$1))</f>
        <v/>
      </c>
      <c r="L23" s="417"/>
      <c r="M23" s="417"/>
      <c r="N23" s="417"/>
      <c r="O23" s="417"/>
      <c r="P23" s="417"/>
      <c r="Q23" s="417"/>
      <c r="R23" s="417"/>
      <c r="S23" s="417"/>
      <c r="T23" s="417"/>
      <c r="U23" s="417" t="str">
        <f ca="1">IF($K23="","",VLOOKUP($K23,旧選手名簿,U$1,FALSE))</f>
        <v/>
      </c>
      <c r="V23" s="417"/>
      <c r="W23" s="417"/>
      <c r="X23" s="417"/>
      <c r="Y23" s="417"/>
      <c r="Z23" s="417"/>
      <c r="AA23" s="417"/>
      <c r="AB23" s="417"/>
      <c r="AC23" s="417"/>
      <c r="AD23" s="417"/>
      <c r="AE23" s="417" t="str">
        <f>IF(INDEX(入力シート!AE5:BC40,$A23,AE$1)="","",入力シート!$AG$1*100+INDEX(入力シート!AE5:BC40,$A23,AE$1))</f>
        <v/>
      </c>
      <c r="AF23" s="417"/>
      <c r="AG23" s="417"/>
      <c r="AH23" s="417"/>
      <c r="AI23" s="417"/>
      <c r="AJ23" s="417"/>
      <c r="AK23" s="417"/>
      <c r="AL23" s="417"/>
      <c r="AM23" s="417"/>
      <c r="AN23" s="417"/>
      <c r="AO23" s="417" t="str">
        <f ca="1">IF($K23="","",VLOOKUP($K23,旧選手名簿,AO$1,FALSE))</f>
        <v/>
      </c>
      <c r="AP23" s="417"/>
      <c r="AQ23" s="417"/>
      <c r="AR23" s="417"/>
      <c r="AS23" s="417"/>
      <c r="AT23" s="417"/>
      <c r="AU23" s="417"/>
      <c r="AV23" s="417"/>
      <c r="AW23" s="417"/>
      <c r="AX23" s="417"/>
      <c r="AY23" s="417"/>
      <c r="AZ23" s="417"/>
      <c r="BA23" s="417"/>
      <c r="BB23" s="417"/>
      <c r="BC23" s="417"/>
      <c r="BD23" s="417"/>
      <c r="BE23" s="417"/>
      <c r="BF23" s="417"/>
      <c r="BG23" s="417"/>
      <c r="BH23" s="417" t="str">
        <f ca="1">IF($K23="","",VLOOKUP($K23,旧選手名簿,BH$1,FALSE))</f>
        <v/>
      </c>
      <c r="BI23" s="417"/>
      <c r="BJ23" s="417"/>
      <c r="BK23" s="417"/>
      <c r="BL23" s="417"/>
      <c r="BM23" s="417" t="str">
        <f ca="1">IF($K23="","",VLOOKUP($K23,旧選手名簿,BM$1,FALSE))</f>
        <v/>
      </c>
      <c r="BN23" s="417"/>
      <c r="BO23" s="417"/>
      <c r="BP23" s="417"/>
      <c r="BQ23" s="417"/>
      <c r="BS23" s="128"/>
      <c r="BT23" s="128"/>
      <c r="BU23" s="128"/>
    </row>
    <row r="24" spans="1:73" ht="14.4" customHeight="1">
      <c r="A24" s="128"/>
      <c r="G24" s="424"/>
      <c r="H24" s="424"/>
      <c r="I24" s="424"/>
      <c r="J24" s="424"/>
      <c r="K24" s="417"/>
      <c r="L24" s="417"/>
      <c r="M24" s="417"/>
      <c r="N24" s="417"/>
      <c r="O24" s="417"/>
      <c r="P24" s="417"/>
      <c r="Q24" s="417"/>
      <c r="R24" s="417"/>
      <c r="S24" s="417"/>
      <c r="T24" s="417"/>
      <c r="U24" s="417"/>
      <c r="V24" s="417"/>
      <c r="W24" s="417"/>
      <c r="X24" s="417"/>
      <c r="Y24" s="417"/>
      <c r="Z24" s="417"/>
      <c r="AA24" s="417"/>
      <c r="AB24" s="417"/>
      <c r="AC24" s="417"/>
      <c r="AD24" s="417"/>
      <c r="AE24" s="417"/>
      <c r="AF24" s="417"/>
      <c r="AG24" s="417"/>
      <c r="AH24" s="417"/>
      <c r="AI24" s="417"/>
      <c r="AJ24" s="417"/>
      <c r="AK24" s="417"/>
      <c r="AL24" s="417"/>
      <c r="AM24" s="417"/>
      <c r="AN24" s="417"/>
      <c r="AO24" s="417"/>
      <c r="AP24" s="417"/>
      <c r="AQ24" s="417"/>
      <c r="AR24" s="417"/>
      <c r="AS24" s="417"/>
      <c r="AT24" s="417"/>
      <c r="AU24" s="417"/>
      <c r="AV24" s="417"/>
      <c r="AW24" s="417"/>
      <c r="AX24" s="417"/>
      <c r="AY24" s="417"/>
      <c r="AZ24" s="417"/>
      <c r="BA24" s="417"/>
      <c r="BB24" s="417"/>
      <c r="BC24" s="417"/>
      <c r="BD24" s="417"/>
      <c r="BE24" s="417"/>
      <c r="BF24" s="417"/>
      <c r="BG24" s="417"/>
      <c r="BH24" s="417"/>
      <c r="BI24" s="417"/>
      <c r="BJ24" s="417"/>
      <c r="BK24" s="417"/>
      <c r="BL24" s="417"/>
      <c r="BM24" s="417"/>
      <c r="BN24" s="417"/>
      <c r="BO24" s="417"/>
      <c r="BP24" s="417"/>
      <c r="BQ24" s="417"/>
      <c r="BS24" s="128"/>
      <c r="BT24" s="128"/>
      <c r="BU24" s="128"/>
    </row>
    <row r="25" spans="1:73" ht="14.4" customHeight="1">
      <c r="A25" s="128"/>
      <c r="G25" s="424"/>
      <c r="H25" s="424"/>
      <c r="I25" s="424"/>
      <c r="J25" s="424"/>
      <c r="K25" s="417"/>
      <c r="L25" s="417"/>
      <c r="M25" s="417"/>
      <c r="N25" s="417"/>
      <c r="O25" s="417"/>
      <c r="P25" s="417"/>
      <c r="Q25" s="417"/>
      <c r="R25" s="417"/>
      <c r="S25" s="417"/>
      <c r="T25" s="417"/>
      <c r="U25" s="417"/>
      <c r="V25" s="417"/>
      <c r="W25" s="417"/>
      <c r="X25" s="417"/>
      <c r="Y25" s="417"/>
      <c r="Z25" s="417"/>
      <c r="AA25" s="417"/>
      <c r="AB25" s="417"/>
      <c r="AC25" s="417"/>
      <c r="AD25" s="417"/>
      <c r="AE25" s="417"/>
      <c r="AF25" s="417"/>
      <c r="AG25" s="417"/>
      <c r="AH25" s="417"/>
      <c r="AI25" s="417"/>
      <c r="AJ25" s="417"/>
      <c r="AK25" s="417"/>
      <c r="AL25" s="417"/>
      <c r="AM25" s="417"/>
      <c r="AN25" s="417"/>
      <c r="AO25" s="417"/>
      <c r="AP25" s="417"/>
      <c r="AQ25" s="417"/>
      <c r="AR25" s="417"/>
      <c r="AS25" s="417"/>
      <c r="AT25" s="417"/>
      <c r="AU25" s="417"/>
      <c r="AV25" s="417"/>
      <c r="AW25" s="417"/>
      <c r="AX25" s="417"/>
      <c r="AY25" s="417"/>
      <c r="AZ25" s="417"/>
      <c r="BA25" s="417"/>
      <c r="BB25" s="417"/>
      <c r="BC25" s="417"/>
      <c r="BD25" s="417"/>
      <c r="BE25" s="417"/>
      <c r="BF25" s="417"/>
      <c r="BG25" s="417"/>
      <c r="BH25" s="417"/>
      <c r="BI25" s="417"/>
      <c r="BJ25" s="417"/>
      <c r="BK25" s="417"/>
      <c r="BL25" s="417"/>
      <c r="BM25" s="417"/>
      <c r="BN25" s="417"/>
      <c r="BO25" s="417"/>
      <c r="BP25" s="417"/>
      <c r="BQ25" s="417"/>
      <c r="BS25" s="128"/>
      <c r="BT25" s="128"/>
      <c r="BU25" s="128"/>
    </row>
    <row r="26" spans="1:73" ht="14.4" customHeight="1">
      <c r="A26" s="128">
        <f>A23+1</f>
        <v>7</v>
      </c>
      <c r="G26" s="424">
        <v>3</v>
      </c>
      <c r="H26" s="424"/>
      <c r="I26" s="424"/>
      <c r="J26" s="424"/>
      <c r="K26" s="445" t="str">
        <f ca="1">IF(INDEX(入力,$A26,K$1)="","",INDEX(入力,$A26,K$1))</f>
        <v/>
      </c>
      <c r="L26" s="446"/>
      <c r="M26" s="446"/>
      <c r="N26" s="446"/>
      <c r="O26" s="446"/>
      <c r="P26" s="446"/>
      <c r="Q26" s="446"/>
      <c r="R26" s="446"/>
      <c r="S26" s="446"/>
      <c r="T26" s="447"/>
      <c r="U26" s="445" t="str">
        <f ca="1">IF($K26="","",VLOOKUP($K26,旧選手名簿,U$1,FALSE))</f>
        <v/>
      </c>
      <c r="V26" s="446"/>
      <c r="W26" s="446"/>
      <c r="X26" s="446"/>
      <c r="Y26" s="446"/>
      <c r="Z26" s="446"/>
      <c r="AA26" s="446"/>
      <c r="AB26" s="446"/>
      <c r="AC26" s="446"/>
      <c r="AD26" s="446"/>
      <c r="AE26" s="446">
        <f>IF(INDEX(入力シート!AE8:BC43,$A26,AE$1)="","",入力シート!$AG$1*100+INDEX(入力シート!AE8:BC43,$A26,AE$1))</f>
        <v>9002</v>
      </c>
      <c r="AF26" s="446"/>
      <c r="AG26" s="446"/>
      <c r="AH26" s="446"/>
      <c r="AI26" s="446"/>
      <c r="AJ26" s="446"/>
      <c r="AK26" s="446"/>
      <c r="AL26" s="446"/>
      <c r="AM26" s="446"/>
      <c r="AN26" s="447"/>
      <c r="AO26" s="445" t="str">
        <f ca="1">IF($K26="","",VLOOKUP($K26,旧選手名簿,AO$1,FALSE))</f>
        <v/>
      </c>
      <c r="AP26" s="446"/>
      <c r="AQ26" s="446"/>
      <c r="AR26" s="446"/>
      <c r="AS26" s="446"/>
      <c r="AT26" s="446"/>
      <c r="AU26" s="446"/>
      <c r="AV26" s="446"/>
      <c r="AW26" s="446"/>
      <c r="AX26" s="446"/>
      <c r="AY26" s="446"/>
      <c r="AZ26" s="446"/>
      <c r="BA26" s="446"/>
      <c r="BB26" s="446"/>
      <c r="BC26" s="446"/>
      <c r="BD26" s="446"/>
      <c r="BE26" s="446"/>
      <c r="BF26" s="446"/>
      <c r="BG26" s="447"/>
      <c r="BH26" s="445" t="str">
        <f ca="1">IF($K26="","",VLOOKUP($K26,旧選手名簿,BH$1,FALSE))</f>
        <v/>
      </c>
      <c r="BI26" s="446"/>
      <c r="BJ26" s="446"/>
      <c r="BK26" s="446"/>
      <c r="BL26" s="447"/>
      <c r="BM26" s="445" t="str">
        <f ca="1">IF($K26="","",VLOOKUP($K26,旧選手名簿,BM$1,FALSE))</f>
        <v/>
      </c>
      <c r="BN26" s="446"/>
      <c r="BO26" s="446"/>
      <c r="BP26" s="446"/>
      <c r="BQ26" s="447"/>
      <c r="BS26" s="128"/>
      <c r="BT26" s="128"/>
      <c r="BU26" s="128"/>
    </row>
    <row r="27" spans="1:73" ht="14.4" customHeight="1">
      <c r="A27" s="128"/>
      <c r="G27" s="424"/>
      <c r="H27" s="424"/>
      <c r="I27" s="424"/>
      <c r="J27" s="424"/>
      <c r="K27" s="448"/>
      <c r="L27" s="449"/>
      <c r="M27" s="449"/>
      <c r="N27" s="449"/>
      <c r="O27" s="449"/>
      <c r="P27" s="449"/>
      <c r="Q27" s="449"/>
      <c r="R27" s="449"/>
      <c r="S27" s="449"/>
      <c r="T27" s="450"/>
      <c r="U27" s="448"/>
      <c r="V27" s="449"/>
      <c r="W27" s="449"/>
      <c r="X27" s="449"/>
      <c r="Y27" s="449"/>
      <c r="Z27" s="449"/>
      <c r="AA27" s="449"/>
      <c r="AB27" s="449"/>
      <c r="AC27" s="449"/>
      <c r="AD27" s="449"/>
      <c r="AE27" s="449"/>
      <c r="AF27" s="449"/>
      <c r="AG27" s="449"/>
      <c r="AH27" s="449"/>
      <c r="AI27" s="449"/>
      <c r="AJ27" s="449"/>
      <c r="AK27" s="449"/>
      <c r="AL27" s="449"/>
      <c r="AM27" s="449"/>
      <c r="AN27" s="450"/>
      <c r="AO27" s="448"/>
      <c r="AP27" s="449"/>
      <c r="AQ27" s="449"/>
      <c r="AR27" s="449"/>
      <c r="AS27" s="449"/>
      <c r="AT27" s="449"/>
      <c r="AU27" s="449"/>
      <c r="AV27" s="449"/>
      <c r="AW27" s="449"/>
      <c r="AX27" s="449"/>
      <c r="AY27" s="449"/>
      <c r="AZ27" s="449"/>
      <c r="BA27" s="449"/>
      <c r="BB27" s="449"/>
      <c r="BC27" s="449"/>
      <c r="BD27" s="449"/>
      <c r="BE27" s="449"/>
      <c r="BF27" s="449"/>
      <c r="BG27" s="450"/>
      <c r="BH27" s="448"/>
      <c r="BI27" s="449"/>
      <c r="BJ27" s="449"/>
      <c r="BK27" s="449"/>
      <c r="BL27" s="450"/>
      <c r="BM27" s="448"/>
      <c r="BN27" s="449"/>
      <c r="BO27" s="449"/>
      <c r="BP27" s="449"/>
      <c r="BQ27" s="450"/>
      <c r="BS27" s="128"/>
      <c r="BT27" s="128"/>
      <c r="BU27" s="128"/>
    </row>
    <row r="28" spans="1:73" ht="14.4" customHeight="1">
      <c r="A28" s="128"/>
      <c r="G28" s="424"/>
      <c r="H28" s="424"/>
      <c r="I28" s="424"/>
      <c r="J28" s="424"/>
      <c r="K28" s="451"/>
      <c r="L28" s="452"/>
      <c r="M28" s="452"/>
      <c r="N28" s="452"/>
      <c r="O28" s="452"/>
      <c r="P28" s="452"/>
      <c r="Q28" s="452"/>
      <c r="R28" s="452"/>
      <c r="S28" s="452"/>
      <c r="T28" s="453"/>
      <c r="U28" s="451"/>
      <c r="V28" s="452"/>
      <c r="W28" s="452"/>
      <c r="X28" s="452"/>
      <c r="Y28" s="452"/>
      <c r="Z28" s="452"/>
      <c r="AA28" s="452"/>
      <c r="AB28" s="452"/>
      <c r="AC28" s="452"/>
      <c r="AD28" s="452"/>
      <c r="AE28" s="452"/>
      <c r="AF28" s="452"/>
      <c r="AG28" s="452"/>
      <c r="AH28" s="452"/>
      <c r="AI28" s="452"/>
      <c r="AJ28" s="452"/>
      <c r="AK28" s="452"/>
      <c r="AL28" s="452"/>
      <c r="AM28" s="452"/>
      <c r="AN28" s="453"/>
      <c r="AO28" s="451"/>
      <c r="AP28" s="452"/>
      <c r="AQ28" s="452"/>
      <c r="AR28" s="452"/>
      <c r="AS28" s="452"/>
      <c r="AT28" s="452"/>
      <c r="AU28" s="452"/>
      <c r="AV28" s="452"/>
      <c r="AW28" s="452"/>
      <c r="AX28" s="452"/>
      <c r="AY28" s="452"/>
      <c r="AZ28" s="452"/>
      <c r="BA28" s="452"/>
      <c r="BB28" s="452"/>
      <c r="BC28" s="452"/>
      <c r="BD28" s="452"/>
      <c r="BE28" s="452"/>
      <c r="BF28" s="452"/>
      <c r="BG28" s="453"/>
      <c r="BH28" s="451"/>
      <c r="BI28" s="452"/>
      <c r="BJ28" s="452"/>
      <c r="BK28" s="452"/>
      <c r="BL28" s="453"/>
      <c r="BM28" s="451"/>
      <c r="BN28" s="452"/>
      <c r="BO28" s="452"/>
      <c r="BP28" s="452"/>
      <c r="BQ28" s="453"/>
      <c r="BS28" s="128"/>
      <c r="BT28" s="128"/>
      <c r="BU28" s="128"/>
    </row>
    <row r="29" spans="1:73" ht="14.4" customHeight="1">
      <c r="A29" s="128">
        <f>A26+1</f>
        <v>8</v>
      </c>
      <c r="G29" s="424">
        <v>4</v>
      </c>
      <c r="H29" s="424"/>
      <c r="I29" s="424"/>
      <c r="J29" s="424"/>
      <c r="K29" s="417" t="str">
        <f ca="1">IF(INDEX(入力,$A29,K$1)="","",INDEX(入力,$A29,K$1))</f>
        <v/>
      </c>
      <c r="L29" s="417"/>
      <c r="M29" s="417"/>
      <c r="N29" s="417"/>
      <c r="O29" s="417"/>
      <c r="P29" s="417"/>
      <c r="Q29" s="417"/>
      <c r="R29" s="417"/>
      <c r="S29" s="417"/>
      <c r="T29" s="417"/>
      <c r="U29" s="417" t="str">
        <f ca="1">IF($K29="","",VLOOKUP($K29,旧選手名簿,U$1,FALSE))</f>
        <v/>
      </c>
      <c r="V29" s="417"/>
      <c r="W29" s="417"/>
      <c r="X29" s="417"/>
      <c r="Y29" s="417"/>
      <c r="Z29" s="417"/>
      <c r="AA29" s="417"/>
      <c r="AB29" s="417"/>
      <c r="AC29" s="417"/>
      <c r="AD29" s="417"/>
      <c r="AE29" s="417">
        <f>IF(INDEX(入力シート!AE11:BC46,$A29,AE$1)="","",入力シート!$AG$1*100+INDEX(入力シート!AE11:BC46,$A29,AE$1))</f>
        <v>9006</v>
      </c>
      <c r="AF29" s="417"/>
      <c r="AG29" s="417"/>
      <c r="AH29" s="417"/>
      <c r="AI29" s="417"/>
      <c r="AJ29" s="417"/>
      <c r="AK29" s="417"/>
      <c r="AL29" s="417"/>
      <c r="AM29" s="417"/>
      <c r="AN29" s="417"/>
      <c r="AO29" s="417" t="str">
        <f ca="1">IF($K29="","",VLOOKUP($K29,旧選手名簿,AO$1,FALSE))</f>
        <v/>
      </c>
      <c r="AP29" s="417"/>
      <c r="AQ29" s="417"/>
      <c r="AR29" s="417"/>
      <c r="AS29" s="417"/>
      <c r="AT29" s="417"/>
      <c r="AU29" s="417"/>
      <c r="AV29" s="417"/>
      <c r="AW29" s="417"/>
      <c r="AX29" s="417"/>
      <c r="AY29" s="417"/>
      <c r="AZ29" s="417"/>
      <c r="BA29" s="417"/>
      <c r="BB29" s="417"/>
      <c r="BC29" s="417"/>
      <c r="BD29" s="417"/>
      <c r="BE29" s="417"/>
      <c r="BF29" s="417"/>
      <c r="BG29" s="417"/>
      <c r="BH29" s="417" t="str">
        <f ca="1">IF($K29="","",VLOOKUP($K29,旧選手名簿,BH$1,FALSE))</f>
        <v/>
      </c>
      <c r="BI29" s="417"/>
      <c r="BJ29" s="417"/>
      <c r="BK29" s="417"/>
      <c r="BL29" s="417"/>
      <c r="BM29" s="417" t="str">
        <f ca="1">IF($K29="","",VLOOKUP($K29,旧選手名簿,BM$1,FALSE))</f>
        <v/>
      </c>
      <c r="BN29" s="417"/>
      <c r="BO29" s="417"/>
      <c r="BP29" s="417"/>
      <c r="BQ29" s="417"/>
      <c r="BS29" s="128"/>
      <c r="BT29" s="128"/>
      <c r="BU29" s="128"/>
    </row>
    <row r="30" spans="1:73" ht="14.4" customHeight="1">
      <c r="A30" s="128"/>
      <c r="G30" s="424"/>
      <c r="H30" s="424"/>
      <c r="I30" s="424"/>
      <c r="J30" s="424"/>
      <c r="K30" s="417"/>
      <c r="L30" s="417"/>
      <c r="M30" s="417"/>
      <c r="N30" s="417"/>
      <c r="O30" s="417"/>
      <c r="P30" s="417"/>
      <c r="Q30" s="417"/>
      <c r="R30" s="417"/>
      <c r="S30" s="417"/>
      <c r="T30" s="417"/>
      <c r="U30" s="417"/>
      <c r="V30" s="417"/>
      <c r="W30" s="417"/>
      <c r="X30" s="417"/>
      <c r="Y30" s="417"/>
      <c r="Z30" s="417"/>
      <c r="AA30" s="417"/>
      <c r="AB30" s="417"/>
      <c r="AC30" s="417"/>
      <c r="AD30" s="417"/>
      <c r="AE30" s="417"/>
      <c r="AF30" s="417"/>
      <c r="AG30" s="417"/>
      <c r="AH30" s="417"/>
      <c r="AI30" s="417"/>
      <c r="AJ30" s="417"/>
      <c r="AK30" s="417"/>
      <c r="AL30" s="417"/>
      <c r="AM30" s="417"/>
      <c r="AN30" s="417"/>
      <c r="AO30" s="417"/>
      <c r="AP30" s="417"/>
      <c r="AQ30" s="417"/>
      <c r="AR30" s="417"/>
      <c r="AS30" s="417"/>
      <c r="AT30" s="417"/>
      <c r="AU30" s="417"/>
      <c r="AV30" s="417"/>
      <c r="AW30" s="417"/>
      <c r="AX30" s="417"/>
      <c r="AY30" s="417"/>
      <c r="AZ30" s="417"/>
      <c r="BA30" s="417"/>
      <c r="BB30" s="417"/>
      <c r="BC30" s="417"/>
      <c r="BD30" s="417"/>
      <c r="BE30" s="417"/>
      <c r="BF30" s="417"/>
      <c r="BG30" s="417"/>
      <c r="BH30" s="417"/>
      <c r="BI30" s="417"/>
      <c r="BJ30" s="417"/>
      <c r="BK30" s="417"/>
      <c r="BL30" s="417"/>
      <c r="BM30" s="417"/>
      <c r="BN30" s="417"/>
      <c r="BO30" s="417"/>
      <c r="BP30" s="417"/>
      <c r="BQ30" s="417"/>
      <c r="BS30" s="128"/>
      <c r="BT30" s="128"/>
      <c r="BU30" s="128"/>
    </row>
    <row r="31" spans="1:73" ht="14.4" customHeight="1">
      <c r="A31" s="128"/>
      <c r="G31" s="424"/>
      <c r="H31" s="424"/>
      <c r="I31" s="424"/>
      <c r="J31" s="424"/>
      <c r="K31" s="417"/>
      <c r="L31" s="417"/>
      <c r="M31" s="417"/>
      <c r="N31" s="417"/>
      <c r="O31" s="417"/>
      <c r="P31" s="417"/>
      <c r="Q31" s="417"/>
      <c r="R31" s="417"/>
      <c r="S31" s="417"/>
      <c r="T31" s="417"/>
      <c r="U31" s="417"/>
      <c r="V31" s="417"/>
      <c r="W31" s="417"/>
      <c r="X31" s="417"/>
      <c r="Y31" s="417"/>
      <c r="Z31" s="417"/>
      <c r="AA31" s="417"/>
      <c r="AB31" s="417"/>
      <c r="AC31" s="417"/>
      <c r="AD31" s="417"/>
      <c r="AE31" s="417"/>
      <c r="AF31" s="417"/>
      <c r="AG31" s="417"/>
      <c r="AH31" s="417"/>
      <c r="AI31" s="417"/>
      <c r="AJ31" s="417"/>
      <c r="AK31" s="417"/>
      <c r="AL31" s="417"/>
      <c r="AM31" s="417"/>
      <c r="AN31" s="417"/>
      <c r="AO31" s="417"/>
      <c r="AP31" s="417"/>
      <c r="AQ31" s="417"/>
      <c r="AR31" s="417"/>
      <c r="AS31" s="417"/>
      <c r="AT31" s="417"/>
      <c r="AU31" s="417"/>
      <c r="AV31" s="417"/>
      <c r="AW31" s="417"/>
      <c r="AX31" s="417"/>
      <c r="AY31" s="417"/>
      <c r="AZ31" s="417"/>
      <c r="BA31" s="417"/>
      <c r="BB31" s="417"/>
      <c r="BC31" s="417"/>
      <c r="BD31" s="417"/>
      <c r="BE31" s="417"/>
      <c r="BF31" s="417"/>
      <c r="BG31" s="417"/>
      <c r="BH31" s="417"/>
      <c r="BI31" s="417"/>
      <c r="BJ31" s="417"/>
      <c r="BK31" s="417"/>
      <c r="BL31" s="417"/>
      <c r="BM31" s="417"/>
      <c r="BN31" s="417"/>
      <c r="BO31" s="417"/>
      <c r="BP31" s="417"/>
      <c r="BQ31" s="417"/>
      <c r="BS31" s="128"/>
      <c r="BT31" s="128"/>
      <c r="BU31" s="128"/>
    </row>
    <row r="32" spans="1:73" ht="14.4" customHeight="1">
      <c r="A32" s="128">
        <f>A29+1</f>
        <v>9</v>
      </c>
      <c r="G32" s="424">
        <v>5</v>
      </c>
      <c r="H32" s="424"/>
      <c r="I32" s="424"/>
      <c r="J32" s="424"/>
      <c r="K32" s="417" t="str">
        <f ca="1">IF(INDEX(入力,$A32,K$1)="","",INDEX(入力,$A32,K$1))</f>
        <v/>
      </c>
      <c r="L32" s="417"/>
      <c r="M32" s="417"/>
      <c r="N32" s="417"/>
      <c r="O32" s="417"/>
      <c r="P32" s="417"/>
      <c r="Q32" s="417"/>
      <c r="R32" s="417"/>
      <c r="S32" s="417"/>
      <c r="T32" s="417"/>
      <c r="U32" s="417" t="str">
        <f ca="1">IF($K32="","",VLOOKUP($K32,旧選手名簿,U$1,FALSE))</f>
        <v/>
      </c>
      <c r="V32" s="417"/>
      <c r="W32" s="417"/>
      <c r="X32" s="417"/>
      <c r="Y32" s="417"/>
      <c r="Z32" s="417"/>
      <c r="AA32" s="417"/>
      <c r="AB32" s="417"/>
      <c r="AC32" s="417"/>
      <c r="AD32" s="417"/>
      <c r="AE32" s="417">
        <f>IF(INDEX(入力シート!AE14:BC49,$A32,AE$1)="","",入力シート!$AG$1*100+INDEX(入力シート!AE14:BC49,$A32,AE$1))</f>
        <v>9010</v>
      </c>
      <c r="AF32" s="417"/>
      <c r="AG32" s="417"/>
      <c r="AH32" s="417"/>
      <c r="AI32" s="417"/>
      <c r="AJ32" s="417"/>
      <c r="AK32" s="417"/>
      <c r="AL32" s="417"/>
      <c r="AM32" s="417"/>
      <c r="AN32" s="417"/>
      <c r="AO32" s="417" t="str">
        <f ca="1">IF($K32="","",VLOOKUP($K32,旧選手名簿,AO$1,FALSE))</f>
        <v/>
      </c>
      <c r="AP32" s="417"/>
      <c r="AQ32" s="417"/>
      <c r="AR32" s="417"/>
      <c r="AS32" s="417"/>
      <c r="AT32" s="417"/>
      <c r="AU32" s="417"/>
      <c r="AV32" s="417"/>
      <c r="AW32" s="417"/>
      <c r="AX32" s="417"/>
      <c r="AY32" s="417"/>
      <c r="AZ32" s="417"/>
      <c r="BA32" s="417"/>
      <c r="BB32" s="417"/>
      <c r="BC32" s="417"/>
      <c r="BD32" s="417"/>
      <c r="BE32" s="417"/>
      <c r="BF32" s="417"/>
      <c r="BG32" s="417"/>
      <c r="BH32" s="417" t="str">
        <f ca="1">IF($K32="","",VLOOKUP($K32,旧選手名簿,BH$1,FALSE))</f>
        <v/>
      </c>
      <c r="BI32" s="417"/>
      <c r="BJ32" s="417"/>
      <c r="BK32" s="417"/>
      <c r="BL32" s="417"/>
      <c r="BM32" s="417" t="str">
        <f ca="1">IF($K32="","",VLOOKUP($K32,旧選手名簿,BM$1,FALSE))</f>
        <v/>
      </c>
      <c r="BN32" s="417"/>
      <c r="BO32" s="417"/>
      <c r="BP32" s="417"/>
      <c r="BQ32" s="417"/>
      <c r="BS32" s="128"/>
      <c r="BT32" s="128"/>
      <c r="BU32" s="128"/>
    </row>
    <row r="33" spans="1:73" ht="14.4" customHeight="1">
      <c r="A33" s="128"/>
      <c r="G33" s="424"/>
      <c r="H33" s="424"/>
      <c r="I33" s="424"/>
      <c r="J33" s="424"/>
      <c r="K33" s="417"/>
      <c r="L33" s="417"/>
      <c r="M33" s="417"/>
      <c r="N33" s="417"/>
      <c r="O33" s="417"/>
      <c r="P33" s="417"/>
      <c r="Q33" s="417"/>
      <c r="R33" s="417"/>
      <c r="S33" s="417"/>
      <c r="T33" s="417"/>
      <c r="U33" s="417"/>
      <c r="V33" s="417"/>
      <c r="W33" s="417"/>
      <c r="X33" s="417"/>
      <c r="Y33" s="417"/>
      <c r="Z33" s="417"/>
      <c r="AA33" s="417"/>
      <c r="AB33" s="417"/>
      <c r="AC33" s="417"/>
      <c r="AD33" s="417"/>
      <c r="AE33" s="417"/>
      <c r="AF33" s="417"/>
      <c r="AG33" s="417"/>
      <c r="AH33" s="417"/>
      <c r="AI33" s="417"/>
      <c r="AJ33" s="417"/>
      <c r="AK33" s="417"/>
      <c r="AL33" s="417"/>
      <c r="AM33" s="417"/>
      <c r="AN33" s="417"/>
      <c r="AO33" s="417"/>
      <c r="AP33" s="417"/>
      <c r="AQ33" s="417"/>
      <c r="AR33" s="417"/>
      <c r="AS33" s="417"/>
      <c r="AT33" s="417"/>
      <c r="AU33" s="417"/>
      <c r="AV33" s="417"/>
      <c r="AW33" s="417"/>
      <c r="AX33" s="417"/>
      <c r="AY33" s="417"/>
      <c r="AZ33" s="417"/>
      <c r="BA33" s="417"/>
      <c r="BB33" s="417"/>
      <c r="BC33" s="417"/>
      <c r="BD33" s="417"/>
      <c r="BE33" s="417"/>
      <c r="BF33" s="417"/>
      <c r="BG33" s="417"/>
      <c r="BH33" s="417"/>
      <c r="BI33" s="417"/>
      <c r="BJ33" s="417"/>
      <c r="BK33" s="417"/>
      <c r="BL33" s="417"/>
      <c r="BM33" s="417"/>
      <c r="BN33" s="417"/>
      <c r="BO33" s="417"/>
      <c r="BP33" s="417"/>
      <c r="BQ33" s="417"/>
      <c r="BS33" s="128"/>
      <c r="BT33" s="128"/>
      <c r="BU33" s="128"/>
    </row>
    <row r="34" spans="1:73" ht="14.4" customHeight="1">
      <c r="A34" s="128"/>
      <c r="G34" s="424"/>
      <c r="H34" s="424"/>
      <c r="I34" s="424"/>
      <c r="J34" s="424"/>
      <c r="K34" s="417"/>
      <c r="L34" s="417"/>
      <c r="M34" s="417"/>
      <c r="N34" s="417"/>
      <c r="O34" s="417"/>
      <c r="P34" s="417"/>
      <c r="Q34" s="417"/>
      <c r="R34" s="417"/>
      <c r="S34" s="417"/>
      <c r="T34" s="417"/>
      <c r="U34" s="417"/>
      <c r="V34" s="417"/>
      <c r="W34" s="417"/>
      <c r="X34" s="417"/>
      <c r="Y34" s="417"/>
      <c r="Z34" s="417"/>
      <c r="AA34" s="417"/>
      <c r="AB34" s="417"/>
      <c r="AC34" s="417"/>
      <c r="AD34" s="417"/>
      <c r="AE34" s="417"/>
      <c r="AF34" s="417"/>
      <c r="AG34" s="417"/>
      <c r="AH34" s="417"/>
      <c r="AI34" s="417"/>
      <c r="AJ34" s="417"/>
      <c r="AK34" s="417"/>
      <c r="AL34" s="417"/>
      <c r="AM34" s="417"/>
      <c r="AN34" s="417"/>
      <c r="AO34" s="417"/>
      <c r="AP34" s="417"/>
      <c r="AQ34" s="417"/>
      <c r="AR34" s="417"/>
      <c r="AS34" s="417"/>
      <c r="AT34" s="417"/>
      <c r="AU34" s="417"/>
      <c r="AV34" s="417"/>
      <c r="AW34" s="417"/>
      <c r="AX34" s="417"/>
      <c r="AY34" s="417"/>
      <c r="AZ34" s="417"/>
      <c r="BA34" s="417"/>
      <c r="BB34" s="417"/>
      <c r="BC34" s="417"/>
      <c r="BD34" s="417"/>
      <c r="BE34" s="417"/>
      <c r="BF34" s="417"/>
      <c r="BG34" s="417"/>
      <c r="BH34" s="417"/>
      <c r="BI34" s="417"/>
      <c r="BJ34" s="417"/>
      <c r="BK34" s="417"/>
      <c r="BL34" s="417"/>
      <c r="BM34" s="417"/>
      <c r="BN34" s="417"/>
      <c r="BO34" s="417"/>
      <c r="BP34" s="417"/>
      <c r="BQ34" s="417"/>
      <c r="BS34" s="128"/>
      <c r="BT34" s="128"/>
      <c r="BU34" s="128"/>
    </row>
    <row r="35" spans="1:73" ht="14.4" customHeight="1">
      <c r="A35" s="128">
        <f>A32+1</f>
        <v>10</v>
      </c>
      <c r="G35" s="424" t="s">
        <v>22</v>
      </c>
      <c r="H35" s="424"/>
      <c r="I35" s="424"/>
      <c r="J35" s="424"/>
      <c r="K35" s="417" t="str">
        <f ca="1">IF(INDEX(入力,$A35,K$1)="","",INDEX(入力,$A35,K$1))</f>
        <v/>
      </c>
      <c r="L35" s="417"/>
      <c r="M35" s="417"/>
      <c r="N35" s="417"/>
      <c r="O35" s="417"/>
      <c r="P35" s="417"/>
      <c r="Q35" s="417"/>
      <c r="R35" s="417"/>
      <c r="S35" s="417"/>
      <c r="T35" s="417"/>
      <c r="U35" s="445" t="str">
        <f ca="1">IF($K35="","",VLOOKUP($K35,旧選手名簿,U$1,FALSE))</f>
        <v/>
      </c>
      <c r="V35" s="446"/>
      <c r="W35" s="446"/>
      <c r="X35" s="446"/>
      <c r="Y35" s="446"/>
      <c r="Z35" s="446"/>
      <c r="AA35" s="446"/>
      <c r="AB35" s="446"/>
      <c r="AC35" s="446"/>
      <c r="AD35" s="446"/>
      <c r="AE35" s="446">
        <f>IF(INDEX(入力シート!AE17:BC52,$A35,AE$1)="","",入力シート!$AG$1*100+INDEX(入力シート!AE17:BC52,$A35,AE$1))</f>
        <v>9014</v>
      </c>
      <c r="AF35" s="446"/>
      <c r="AG35" s="446"/>
      <c r="AH35" s="446"/>
      <c r="AI35" s="446"/>
      <c r="AJ35" s="446"/>
      <c r="AK35" s="446"/>
      <c r="AL35" s="446"/>
      <c r="AM35" s="446"/>
      <c r="AN35" s="447"/>
      <c r="AO35" s="417" t="str">
        <f ca="1">IF($K35="","",VLOOKUP($K35,旧選手名簿,AO$1,FALSE))</f>
        <v/>
      </c>
      <c r="AP35" s="417"/>
      <c r="AQ35" s="417"/>
      <c r="AR35" s="417"/>
      <c r="AS35" s="417"/>
      <c r="AT35" s="417"/>
      <c r="AU35" s="417"/>
      <c r="AV35" s="417"/>
      <c r="AW35" s="417"/>
      <c r="AX35" s="417"/>
      <c r="AY35" s="417"/>
      <c r="AZ35" s="417"/>
      <c r="BA35" s="417"/>
      <c r="BB35" s="417"/>
      <c r="BC35" s="417"/>
      <c r="BD35" s="417"/>
      <c r="BE35" s="417"/>
      <c r="BF35" s="417"/>
      <c r="BG35" s="417"/>
      <c r="BH35" s="417" t="str">
        <f ca="1">IF($K35="","",VLOOKUP($K35,旧選手名簿,BH$1,FALSE))</f>
        <v/>
      </c>
      <c r="BI35" s="417"/>
      <c r="BJ35" s="417"/>
      <c r="BK35" s="417"/>
      <c r="BL35" s="417"/>
      <c r="BM35" s="417" t="str">
        <f ca="1">IF($K35="","",VLOOKUP($K35,旧選手名簿,BM$1,FALSE))</f>
        <v/>
      </c>
      <c r="BN35" s="417"/>
      <c r="BO35" s="417"/>
      <c r="BP35" s="417"/>
      <c r="BQ35" s="417"/>
      <c r="BS35" s="128"/>
      <c r="BT35" s="128"/>
      <c r="BU35" s="128"/>
    </row>
    <row r="36" spans="1:73" ht="14.4" customHeight="1">
      <c r="A36" s="128"/>
      <c r="G36" s="424"/>
      <c r="H36" s="424"/>
      <c r="I36" s="424"/>
      <c r="J36" s="424"/>
      <c r="K36" s="417"/>
      <c r="L36" s="417"/>
      <c r="M36" s="417"/>
      <c r="N36" s="417"/>
      <c r="O36" s="417"/>
      <c r="P36" s="417"/>
      <c r="Q36" s="417"/>
      <c r="R36" s="417"/>
      <c r="S36" s="417"/>
      <c r="T36" s="417"/>
      <c r="U36" s="448"/>
      <c r="V36" s="449"/>
      <c r="W36" s="449"/>
      <c r="X36" s="449"/>
      <c r="Y36" s="449"/>
      <c r="Z36" s="449"/>
      <c r="AA36" s="449"/>
      <c r="AB36" s="449"/>
      <c r="AC36" s="449"/>
      <c r="AD36" s="449"/>
      <c r="AE36" s="449"/>
      <c r="AF36" s="449"/>
      <c r="AG36" s="449"/>
      <c r="AH36" s="449"/>
      <c r="AI36" s="449"/>
      <c r="AJ36" s="449"/>
      <c r="AK36" s="449"/>
      <c r="AL36" s="449"/>
      <c r="AM36" s="449"/>
      <c r="AN36" s="450"/>
      <c r="AO36" s="417"/>
      <c r="AP36" s="417"/>
      <c r="AQ36" s="417"/>
      <c r="AR36" s="417"/>
      <c r="AS36" s="417"/>
      <c r="AT36" s="417"/>
      <c r="AU36" s="417"/>
      <c r="AV36" s="417"/>
      <c r="AW36" s="417"/>
      <c r="AX36" s="417"/>
      <c r="AY36" s="417"/>
      <c r="AZ36" s="417"/>
      <c r="BA36" s="417"/>
      <c r="BB36" s="417"/>
      <c r="BC36" s="417"/>
      <c r="BD36" s="417"/>
      <c r="BE36" s="417"/>
      <c r="BF36" s="417"/>
      <c r="BG36" s="417"/>
      <c r="BH36" s="417"/>
      <c r="BI36" s="417"/>
      <c r="BJ36" s="417"/>
      <c r="BK36" s="417"/>
      <c r="BL36" s="417"/>
      <c r="BM36" s="417"/>
      <c r="BN36" s="417"/>
      <c r="BO36" s="417"/>
      <c r="BP36" s="417"/>
      <c r="BQ36" s="417"/>
      <c r="BS36" s="128"/>
      <c r="BT36" s="128"/>
      <c r="BU36" s="128"/>
    </row>
    <row r="37" spans="1:73" ht="14.4" customHeight="1">
      <c r="A37" s="128"/>
      <c r="G37" s="424"/>
      <c r="H37" s="424"/>
      <c r="I37" s="424"/>
      <c r="J37" s="424"/>
      <c r="K37" s="417"/>
      <c r="L37" s="417"/>
      <c r="M37" s="417"/>
      <c r="N37" s="417"/>
      <c r="O37" s="417"/>
      <c r="P37" s="417"/>
      <c r="Q37" s="417"/>
      <c r="R37" s="417"/>
      <c r="S37" s="417"/>
      <c r="T37" s="417"/>
      <c r="U37" s="451"/>
      <c r="V37" s="452"/>
      <c r="W37" s="452"/>
      <c r="X37" s="452"/>
      <c r="Y37" s="452"/>
      <c r="Z37" s="452"/>
      <c r="AA37" s="452"/>
      <c r="AB37" s="452"/>
      <c r="AC37" s="452"/>
      <c r="AD37" s="452"/>
      <c r="AE37" s="452"/>
      <c r="AF37" s="452"/>
      <c r="AG37" s="452"/>
      <c r="AH37" s="452"/>
      <c r="AI37" s="452"/>
      <c r="AJ37" s="452"/>
      <c r="AK37" s="452"/>
      <c r="AL37" s="452"/>
      <c r="AM37" s="452"/>
      <c r="AN37" s="453"/>
      <c r="AO37" s="417"/>
      <c r="AP37" s="417"/>
      <c r="AQ37" s="417"/>
      <c r="AR37" s="417"/>
      <c r="AS37" s="417"/>
      <c r="AT37" s="417"/>
      <c r="AU37" s="417"/>
      <c r="AV37" s="417"/>
      <c r="AW37" s="417"/>
      <c r="AX37" s="417"/>
      <c r="AY37" s="417"/>
      <c r="AZ37" s="417"/>
      <c r="BA37" s="417"/>
      <c r="BB37" s="417"/>
      <c r="BC37" s="417"/>
      <c r="BD37" s="417"/>
      <c r="BE37" s="417"/>
      <c r="BF37" s="417"/>
      <c r="BG37" s="417"/>
      <c r="BH37" s="417"/>
      <c r="BI37" s="417"/>
      <c r="BJ37" s="417"/>
      <c r="BK37" s="417"/>
      <c r="BL37" s="417"/>
      <c r="BM37" s="417"/>
      <c r="BN37" s="417"/>
      <c r="BO37" s="417"/>
      <c r="BP37" s="417"/>
      <c r="BQ37" s="417"/>
      <c r="BS37" s="128"/>
      <c r="BT37" s="128"/>
      <c r="BU37" s="128"/>
    </row>
    <row r="38" spans="1:73" ht="14.4" customHeight="1">
      <c r="A38" s="128">
        <f>A35+1</f>
        <v>11</v>
      </c>
      <c r="G38" s="424" t="s">
        <v>23</v>
      </c>
      <c r="H38" s="424"/>
      <c r="I38" s="424"/>
      <c r="J38" s="424"/>
      <c r="K38" s="417" t="str">
        <f ca="1">IF(INDEX(入力,$A38,K$1)="","",INDEX(入力,$A38,K$1))</f>
        <v/>
      </c>
      <c r="L38" s="417"/>
      <c r="M38" s="417"/>
      <c r="N38" s="417"/>
      <c r="O38" s="417"/>
      <c r="P38" s="417"/>
      <c r="Q38" s="417"/>
      <c r="R38" s="417"/>
      <c r="S38" s="417"/>
      <c r="T38" s="417"/>
      <c r="U38" s="445" t="str">
        <f ca="1">IF($K38="","",VLOOKUP($K38,旧選手名簿,U$1,FALSE))</f>
        <v/>
      </c>
      <c r="V38" s="446"/>
      <c r="W38" s="446"/>
      <c r="X38" s="446"/>
      <c r="Y38" s="446"/>
      <c r="Z38" s="446"/>
      <c r="AA38" s="446"/>
      <c r="AB38" s="446"/>
      <c r="AC38" s="446"/>
      <c r="AD38" s="446"/>
      <c r="AE38" s="446">
        <f>IF(INDEX(入力シート!AE20:BC55,$A38,AE$1)="","",入力シート!$AG$1*100+INDEX(入力シート!AE20:BC55,$A38,AE$1))</f>
        <v>9018</v>
      </c>
      <c r="AF38" s="446"/>
      <c r="AG38" s="446"/>
      <c r="AH38" s="446"/>
      <c r="AI38" s="446"/>
      <c r="AJ38" s="446"/>
      <c r="AK38" s="446"/>
      <c r="AL38" s="446"/>
      <c r="AM38" s="446"/>
      <c r="AN38" s="447"/>
      <c r="AO38" s="417" t="str">
        <f ca="1">IF($K38="","",VLOOKUP($K38,旧選手名簿,AO$1,FALSE))</f>
        <v/>
      </c>
      <c r="AP38" s="417"/>
      <c r="AQ38" s="417"/>
      <c r="AR38" s="417"/>
      <c r="AS38" s="417"/>
      <c r="AT38" s="417"/>
      <c r="AU38" s="417"/>
      <c r="AV38" s="417"/>
      <c r="AW38" s="417"/>
      <c r="AX38" s="417"/>
      <c r="AY38" s="417"/>
      <c r="AZ38" s="417"/>
      <c r="BA38" s="417"/>
      <c r="BB38" s="417"/>
      <c r="BC38" s="417"/>
      <c r="BD38" s="417"/>
      <c r="BE38" s="417"/>
      <c r="BF38" s="417"/>
      <c r="BG38" s="417"/>
      <c r="BH38" s="417" t="str">
        <f ca="1">IF($K38="","",VLOOKUP($K38,旧選手名簿,BH$1,FALSE))</f>
        <v/>
      </c>
      <c r="BI38" s="417"/>
      <c r="BJ38" s="417"/>
      <c r="BK38" s="417"/>
      <c r="BL38" s="417"/>
      <c r="BM38" s="417" t="str">
        <f ca="1">IF($K38="","",VLOOKUP($K38,旧選手名簿,BM$1,FALSE))</f>
        <v/>
      </c>
      <c r="BN38" s="417"/>
      <c r="BO38" s="417"/>
      <c r="BP38" s="417"/>
      <c r="BQ38" s="417"/>
      <c r="BS38" s="128"/>
      <c r="BT38" s="128"/>
      <c r="BU38" s="128"/>
    </row>
    <row r="39" spans="1:73" ht="14.4" customHeight="1">
      <c r="A39" s="128"/>
      <c r="G39" s="424"/>
      <c r="H39" s="424"/>
      <c r="I39" s="424"/>
      <c r="J39" s="424"/>
      <c r="K39" s="417"/>
      <c r="L39" s="417"/>
      <c r="M39" s="417"/>
      <c r="N39" s="417"/>
      <c r="O39" s="417"/>
      <c r="P39" s="417"/>
      <c r="Q39" s="417"/>
      <c r="R39" s="417"/>
      <c r="S39" s="417"/>
      <c r="T39" s="417"/>
      <c r="U39" s="448"/>
      <c r="V39" s="449"/>
      <c r="W39" s="449"/>
      <c r="X39" s="449"/>
      <c r="Y39" s="449"/>
      <c r="Z39" s="449"/>
      <c r="AA39" s="449"/>
      <c r="AB39" s="449"/>
      <c r="AC39" s="449"/>
      <c r="AD39" s="449"/>
      <c r="AE39" s="449"/>
      <c r="AF39" s="449"/>
      <c r="AG39" s="449"/>
      <c r="AH39" s="449"/>
      <c r="AI39" s="449"/>
      <c r="AJ39" s="449"/>
      <c r="AK39" s="449"/>
      <c r="AL39" s="449"/>
      <c r="AM39" s="449"/>
      <c r="AN39" s="450"/>
      <c r="AO39" s="417"/>
      <c r="AP39" s="417"/>
      <c r="AQ39" s="417"/>
      <c r="AR39" s="417"/>
      <c r="AS39" s="417"/>
      <c r="AT39" s="417"/>
      <c r="AU39" s="417"/>
      <c r="AV39" s="417"/>
      <c r="AW39" s="417"/>
      <c r="AX39" s="417"/>
      <c r="AY39" s="417"/>
      <c r="AZ39" s="417"/>
      <c r="BA39" s="417"/>
      <c r="BB39" s="417"/>
      <c r="BC39" s="417"/>
      <c r="BD39" s="417"/>
      <c r="BE39" s="417"/>
      <c r="BF39" s="417"/>
      <c r="BG39" s="417"/>
      <c r="BH39" s="417"/>
      <c r="BI39" s="417"/>
      <c r="BJ39" s="417"/>
      <c r="BK39" s="417"/>
      <c r="BL39" s="417"/>
      <c r="BM39" s="417"/>
      <c r="BN39" s="417"/>
      <c r="BO39" s="417"/>
      <c r="BP39" s="417"/>
      <c r="BQ39" s="417"/>
      <c r="BS39" s="128"/>
      <c r="BT39" s="128"/>
      <c r="BU39" s="128"/>
    </row>
    <row r="40" spans="1:73" ht="14.4" customHeight="1">
      <c r="A40" s="128"/>
      <c r="G40" s="424"/>
      <c r="H40" s="424"/>
      <c r="I40" s="424"/>
      <c r="J40" s="424"/>
      <c r="K40" s="417"/>
      <c r="L40" s="417"/>
      <c r="M40" s="417"/>
      <c r="N40" s="417"/>
      <c r="O40" s="417"/>
      <c r="P40" s="417"/>
      <c r="Q40" s="417"/>
      <c r="R40" s="417"/>
      <c r="S40" s="417"/>
      <c r="T40" s="417"/>
      <c r="U40" s="451"/>
      <c r="V40" s="452"/>
      <c r="W40" s="452"/>
      <c r="X40" s="452"/>
      <c r="Y40" s="452"/>
      <c r="Z40" s="452"/>
      <c r="AA40" s="452"/>
      <c r="AB40" s="452"/>
      <c r="AC40" s="452"/>
      <c r="AD40" s="452"/>
      <c r="AE40" s="452"/>
      <c r="AF40" s="452"/>
      <c r="AG40" s="452"/>
      <c r="AH40" s="452"/>
      <c r="AI40" s="452"/>
      <c r="AJ40" s="452"/>
      <c r="AK40" s="452"/>
      <c r="AL40" s="452"/>
      <c r="AM40" s="452"/>
      <c r="AN40" s="453"/>
      <c r="AO40" s="417"/>
      <c r="AP40" s="417"/>
      <c r="AQ40" s="417"/>
      <c r="AR40" s="417"/>
      <c r="AS40" s="417"/>
      <c r="AT40" s="417"/>
      <c r="AU40" s="417"/>
      <c r="AV40" s="417"/>
      <c r="AW40" s="417"/>
      <c r="AX40" s="417"/>
      <c r="AY40" s="417"/>
      <c r="AZ40" s="417"/>
      <c r="BA40" s="417"/>
      <c r="BB40" s="417"/>
      <c r="BC40" s="417"/>
      <c r="BD40" s="417"/>
      <c r="BE40" s="417"/>
      <c r="BF40" s="417"/>
      <c r="BG40" s="417"/>
      <c r="BH40" s="417"/>
      <c r="BI40" s="417"/>
      <c r="BJ40" s="417"/>
      <c r="BK40" s="417"/>
      <c r="BL40" s="417"/>
      <c r="BM40" s="417"/>
      <c r="BN40" s="417"/>
      <c r="BO40" s="417"/>
      <c r="BP40" s="417"/>
      <c r="BQ40" s="417"/>
      <c r="BS40" s="128"/>
      <c r="BT40" s="128"/>
      <c r="BU40" s="128"/>
    </row>
    <row r="41" spans="1:73" ht="14.4" customHeight="1">
      <c r="A41" s="128"/>
      <c r="G41" s="23"/>
      <c r="H41" s="20"/>
      <c r="BG41" s="12"/>
      <c r="BH41" s="12"/>
      <c r="BI41" s="12"/>
      <c r="BJ41" s="12"/>
      <c r="BK41" s="12"/>
      <c r="BL41" s="12"/>
      <c r="BM41" s="12"/>
      <c r="BN41" s="12"/>
      <c r="BO41" s="12"/>
      <c r="BP41" s="12"/>
      <c r="BQ41" s="22"/>
      <c r="BS41" s="128"/>
      <c r="BT41" s="128"/>
      <c r="BU41" s="128"/>
    </row>
    <row r="42" spans="1:73" ht="14.4">
      <c r="A42" s="128"/>
      <c r="G42" s="7"/>
      <c r="H42" s="8"/>
      <c r="BE42" s="477" t="s">
        <v>234</v>
      </c>
      <c r="BF42" s="477"/>
      <c r="BG42" s="477"/>
      <c r="BH42" s="477"/>
      <c r="BI42" s="477"/>
      <c r="BJ42" s="477"/>
      <c r="BK42" s="477"/>
      <c r="BL42" s="477"/>
      <c r="BM42" s="477"/>
      <c r="BN42" s="477"/>
      <c r="BO42" s="477"/>
      <c r="BP42" s="477"/>
      <c r="BQ42" s="478"/>
      <c r="BS42" s="128"/>
      <c r="BT42" s="128"/>
      <c r="BU42" s="128"/>
    </row>
    <row r="43" spans="1:73" ht="14.4" customHeight="1">
      <c r="A43" s="128"/>
      <c r="G43" s="489" t="s">
        <v>4</v>
      </c>
      <c r="H43" s="460"/>
      <c r="I43" s="460"/>
      <c r="J43" s="460"/>
      <c r="K43" s="460"/>
      <c r="L43" s="460"/>
      <c r="M43" s="460"/>
      <c r="N43" s="460"/>
      <c r="O43" s="460"/>
      <c r="P43" s="8"/>
      <c r="Q43" s="8"/>
      <c r="R43" s="458" t="s">
        <v>20</v>
      </c>
      <c r="S43" s="458"/>
      <c r="T43" s="458"/>
      <c r="U43" s="458"/>
      <c r="V43" s="458"/>
      <c r="W43" s="458"/>
      <c r="X43" s="458"/>
      <c r="Y43" s="485" t="str">
        <f ca="1">IF(COUNT(K20:T40)&lt;5,"",1)</f>
        <v/>
      </c>
      <c r="Z43" s="485"/>
      <c r="AA43" s="485"/>
      <c r="AB43" s="485"/>
      <c r="AC43" s="485"/>
      <c r="AD43" s="485"/>
      <c r="AE43" s="485"/>
      <c r="AF43" s="485"/>
      <c r="AG43" s="485"/>
      <c r="AH43" s="485"/>
      <c r="AI43" s="485"/>
      <c r="AJ43" s="485"/>
      <c r="AK43" s="485"/>
      <c r="AL43" s="485"/>
      <c r="AM43" s="485"/>
      <c r="AN43" s="485"/>
      <c r="AO43" s="485"/>
      <c r="AP43" s="485" t="s">
        <v>46</v>
      </c>
      <c r="AQ43" s="485"/>
      <c r="AR43" s="491" t="str">
        <f ca="1">IF(AND(COUNT(K20:T40)&gt;0,COUNT(K20:T40)&lt;5),COUNT(K20:T40),"")</f>
        <v/>
      </c>
      <c r="AS43" s="491"/>
      <c r="AT43" s="491"/>
      <c r="AU43" s="491"/>
      <c r="AV43" s="491"/>
      <c r="AW43" s="491"/>
      <c r="AX43" s="491"/>
      <c r="AY43" s="491"/>
      <c r="AZ43" s="491"/>
      <c r="BA43" s="491"/>
      <c r="BB43" s="491"/>
      <c r="BC43" s="491"/>
      <c r="BD43" s="491"/>
      <c r="BE43" s="409" t="s">
        <v>235</v>
      </c>
      <c r="BF43" s="409"/>
      <c r="BG43" s="409"/>
      <c r="BH43" s="409"/>
      <c r="BI43" s="409"/>
      <c r="BJ43" s="409"/>
      <c r="BK43" s="409"/>
      <c r="BL43" s="409"/>
      <c r="BM43" s="409"/>
      <c r="BN43" s="409"/>
      <c r="BO43" s="409"/>
      <c r="BP43" s="409"/>
      <c r="BQ43" s="410"/>
      <c r="BS43" s="128"/>
      <c r="BT43" s="128"/>
      <c r="BU43" s="128"/>
    </row>
    <row r="44" spans="1:73" ht="14.4" customHeight="1">
      <c r="A44" s="128"/>
      <c r="G44" s="490"/>
      <c r="H44" s="461"/>
      <c r="I44" s="461"/>
      <c r="J44" s="461"/>
      <c r="K44" s="461"/>
      <c r="L44" s="461"/>
      <c r="M44" s="461"/>
      <c r="N44" s="461"/>
      <c r="O44" s="461"/>
      <c r="P44" s="11"/>
      <c r="Q44" s="11"/>
      <c r="R44" s="459"/>
      <c r="S44" s="459"/>
      <c r="T44" s="459"/>
      <c r="U44" s="459"/>
      <c r="V44" s="459"/>
      <c r="W44" s="459"/>
      <c r="X44" s="459"/>
      <c r="Y44" s="486"/>
      <c r="Z44" s="486"/>
      <c r="AA44" s="486"/>
      <c r="AB44" s="486"/>
      <c r="AC44" s="486"/>
      <c r="AD44" s="486"/>
      <c r="AE44" s="486"/>
      <c r="AF44" s="486"/>
      <c r="AG44" s="486"/>
      <c r="AH44" s="486"/>
      <c r="AI44" s="486"/>
      <c r="AJ44" s="486"/>
      <c r="AK44" s="486"/>
      <c r="AL44" s="486"/>
      <c r="AM44" s="486"/>
      <c r="AN44" s="486"/>
      <c r="AO44" s="486"/>
      <c r="AP44" s="486"/>
      <c r="AQ44" s="486"/>
      <c r="AR44" s="492"/>
      <c r="AS44" s="492"/>
      <c r="AT44" s="492"/>
      <c r="AU44" s="492"/>
      <c r="AV44" s="492"/>
      <c r="AW44" s="492"/>
      <c r="AX44" s="492"/>
      <c r="AY44" s="492"/>
      <c r="AZ44" s="492"/>
      <c r="BA44" s="492"/>
      <c r="BB44" s="492"/>
      <c r="BC44" s="492"/>
      <c r="BD44" s="492"/>
      <c r="BE44" s="411"/>
      <c r="BF44" s="411"/>
      <c r="BG44" s="411"/>
      <c r="BH44" s="411"/>
      <c r="BI44" s="411"/>
      <c r="BJ44" s="411"/>
      <c r="BK44" s="411"/>
      <c r="BL44" s="411"/>
      <c r="BM44" s="411"/>
      <c r="BN44" s="411"/>
      <c r="BO44" s="411"/>
      <c r="BP44" s="411"/>
      <c r="BQ44" s="412"/>
      <c r="BS44" s="128"/>
      <c r="BT44" s="128"/>
      <c r="BU44" s="128"/>
    </row>
    <row r="45" spans="1:73" ht="14.4" customHeight="1">
      <c r="A45" s="128"/>
      <c r="G45" s="462" t="s">
        <v>6</v>
      </c>
      <c r="H45" s="456"/>
      <c r="I45" s="456"/>
      <c r="J45" s="456"/>
      <c r="K45" s="456"/>
      <c r="L45" s="456"/>
      <c r="M45" s="456"/>
      <c r="N45" s="456"/>
      <c r="O45" s="456"/>
      <c r="P45" s="456"/>
      <c r="Q45" s="456"/>
      <c r="R45" s="456"/>
      <c r="S45" s="456"/>
      <c r="T45" s="456"/>
      <c r="U45" s="456"/>
      <c r="V45" s="456"/>
      <c r="W45" s="456"/>
      <c r="X45" s="456"/>
      <c r="Y45" s="456"/>
      <c r="Z45" s="456"/>
      <c r="AA45" s="456"/>
      <c r="AB45" s="456"/>
      <c r="AC45" s="456"/>
      <c r="AD45" s="456"/>
      <c r="AE45" s="456"/>
      <c r="AF45" s="456"/>
      <c r="AG45" s="456"/>
      <c r="AH45" s="456"/>
      <c r="AI45" s="456"/>
      <c r="AJ45" s="456"/>
      <c r="AK45" s="456"/>
      <c r="AL45" s="456"/>
      <c r="AM45" s="456"/>
      <c r="AN45" s="456"/>
      <c r="AO45" s="456"/>
      <c r="AP45" s="456"/>
      <c r="AQ45" s="456"/>
      <c r="AR45" s="456"/>
      <c r="AS45" s="456"/>
      <c r="AT45" s="456"/>
      <c r="AU45" s="456"/>
      <c r="AV45" s="456"/>
      <c r="AW45" s="456"/>
      <c r="AX45" s="456"/>
      <c r="AY45" s="456"/>
      <c r="AZ45" s="456"/>
      <c r="BA45" s="456"/>
      <c r="BB45" s="456"/>
      <c r="BC45" s="456"/>
      <c r="BD45" s="456"/>
      <c r="BE45" s="456"/>
      <c r="BF45" s="456"/>
      <c r="BG45" s="456"/>
      <c r="BH45" s="456"/>
      <c r="BI45" s="456"/>
      <c r="BJ45" s="456"/>
      <c r="BK45" s="456"/>
      <c r="BL45" s="456"/>
      <c r="BM45" s="456"/>
      <c r="BN45" s="456"/>
      <c r="BO45" s="456"/>
      <c r="BP45" s="456"/>
      <c r="BQ45" s="463"/>
      <c r="BS45" s="128"/>
      <c r="BT45" s="128"/>
      <c r="BU45" s="128"/>
    </row>
    <row r="46" spans="1:73" ht="14.4" customHeight="1">
      <c r="A46" s="128"/>
      <c r="G46" s="462"/>
      <c r="H46" s="456"/>
      <c r="I46" s="456"/>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6"/>
      <c r="AN46" s="456"/>
      <c r="AO46" s="456"/>
      <c r="AP46" s="456"/>
      <c r="AQ46" s="456"/>
      <c r="AR46" s="456"/>
      <c r="AS46" s="456"/>
      <c r="AT46" s="456"/>
      <c r="AU46" s="456"/>
      <c r="AV46" s="456"/>
      <c r="AW46" s="456"/>
      <c r="AX46" s="456"/>
      <c r="AY46" s="456"/>
      <c r="AZ46" s="456"/>
      <c r="BA46" s="456"/>
      <c r="BB46" s="456"/>
      <c r="BC46" s="456"/>
      <c r="BD46" s="456"/>
      <c r="BE46" s="456"/>
      <c r="BF46" s="456"/>
      <c r="BG46" s="456"/>
      <c r="BH46" s="456"/>
      <c r="BI46" s="456"/>
      <c r="BJ46" s="456"/>
      <c r="BK46" s="456"/>
      <c r="BL46" s="456"/>
      <c r="BM46" s="456"/>
      <c r="BN46" s="456"/>
      <c r="BO46" s="456"/>
      <c r="BP46" s="456"/>
      <c r="BQ46" s="463"/>
      <c r="BS46" s="128"/>
      <c r="BT46" s="128"/>
      <c r="BU46" s="128"/>
    </row>
    <row r="47" spans="1:73" ht="14.4" customHeight="1">
      <c r="A47" s="128">
        <v>2</v>
      </c>
      <c r="G47" s="7"/>
      <c r="I47" s="456" t="str">
        <f>IF(INDEX(入力,$A47,G$1)="","",INDEX(入力,$A47,G$1))</f>
        <v>令和 8 年 0 月 0 日</v>
      </c>
      <c r="J47" s="457"/>
      <c r="K47" s="457"/>
      <c r="L47" s="457"/>
      <c r="M47" s="457"/>
      <c r="N47" s="457"/>
      <c r="O47" s="457"/>
      <c r="P47" s="457"/>
      <c r="Q47" s="457"/>
      <c r="R47" s="457"/>
      <c r="S47" s="457"/>
      <c r="T47" s="457"/>
      <c r="U47" s="457"/>
      <c r="V47" s="457"/>
      <c r="W47" s="457"/>
      <c r="X47" s="457"/>
      <c r="Y47" s="457"/>
      <c r="Z47" s="457"/>
      <c r="AA47" s="457"/>
      <c r="AB47" s="457"/>
      <c r="AC47" s="457"/>
      <c r="BQ47" s="9"/>
      <c r="BS47" s="128"/>
      <c r="BT47" s="128"/>
      <c r="BU47" s="128"/>
    </row>
    <row r="48" spans="1:73" ht="14.4" customHeight="1">
      <c r="A48" s="128"/>
      <c r="G48" s="2"/>
      <c r="AC48" s="440" t="s">
        <v>43</v>
      </c>
      <c r="AD48" s="440"/>
      <c r="AE48" s="440"/>
      <c r="AF48" s="440"/>
      <c r="AG48" s="440"/>
      <c r="AH48" s="440"/>
      <c r="AI48" s="440"/>
      <c r="AM48" s="421" t="str">
        <f>入力シート!$AG$9</f>
        <v>〇〇</v>
      </c>
      <c r="AN48" s="421"/>
      <c r="AO48" s="421"/>
      <c r="AP48" s="421"/>
      <c r="AQ48" s="421"/>
      <c r="AR48" s="421"/>
      <c r="AS48" s="421"/>
      <c r="AT48" s="421"/>
      <c r="AU48" s="421"/>
      <c r="AV48" s="421"/>
      <c r="AW48" s="421"/>
      <c r="AX48" s="421"/>
      <c r="AY48" s="421"/>
      <c r="AZ48" s="421"/>
      <c r="BA48" s="421"/>
      <c r="BB48" s="421"/>
      <c r="BC48" s="421"/>
      <c r="BD48" s="421"/>
      <c r="BE48" s="421"/>
      <c r="BF48" s="421"/>
      <c r="BG48" s="421"/>
      <c r="BH48" s="421"/>
      <c r="BI48" s="421"/>
      <c r="BJ48" s="421"/>
      <c r="BK48" s="421"/>
      <c r="BL48" s="421"/>
      <c r="BM48" s="454" t="s">
        <v>48</v>
      </c>
      <c r="BN48" s="454"/>
      <c r="BO48" s="454"/>
      <c r="BQ48" s="3"/>
      <c r="BS48" s="128"/>
      <c r="BT48" s="128"/>
      <c r="BU48" s="128"/>
    </row>
    <row r="49" spans="1:73" ht="14.4" customHeight="1">
      <c r="A49" s="128"/>
      <c r="G49" s="2"/>
      <c r="AC49" s="440"/>
      <c r="AD49" s="440"/>
      <c r="AE49" s="440"/>
      <c r="AF49" s="440"/>
      <c r="AG49" s="440"/>
      <c r="AH49" s="440"/>
      <c r="AI49" s="440"/>
      <c r="AM49" s="421"/>
      <c r="AN49" s="421"/>
      <c r="AO49" s="421"/>
      <c r="AP49" s="421"/>
      <c r="AQ49" s="421"/>
      <c r="AR49" s="421"/>
      <c r="AS49" s="421"/>
      <c r="AT49" s="421"/>
      <c r="AU49" s="421"/>
      <c r="AV49" s="421"/>
      <c r="AW49" s="421"/>
      <c r="AX49" s="421"/>
      <c r="AY49" s="421"/>
      <c r="AZ49" s="421"/>
      <c r="BA49" s="421"/>
      <c r="BB49" s="421"/>
      <c r="BC49" s="421"/>
      <c r="BD49" s="421"/>
      <c r="BE49" s="421"/>
      <c r="BF49" s="421"/>
      <c r="BG49" s="421"/>
      <c r="BH49" s="421"/>
      <c r="BI49" s="421"/>
      <c r="BJ49" s="421"/>
      <c r="BK49" s="421"/>
      <c r="BL49" s="421"/>
      <c r="BM49" s="454"/>
      <c r="BN49" s="454"/>
      <c r="BO49" s="454"/>
      <c r="BQ49" s="3"/>
      <c r="BS49" s="128"/>
      <c r="BT49" s="128"/>
      <c r="BU49" s="128"/>
    </row>
    <row r="50" spans="1:73" ht="14.4" customHeight="1">
      <c r="A50" s="128"/>
      <c r="G50" s="4"/>
      <c r="H50" s="5"/>
      <c r="I50" s="5"/>
      <c r="J50" s="5"/>
      <c r="K50" s="5"/>
      <c r="L50" s="5"/>
      <c r="M50" s="5"/>
      <c r="N50" s="5"/>
      <c r="O50" s="5"/>
      <c r="P50" s="5"/>
      <c r="Q50" s="5"/>
      <c r="R50" s="5"/>
      <c r="S50" s="5"/>
      <c r="T50" s="5"/>
      <c r="U50" s="5"/>
      <c r="V50" s="5"/>
      <c r="W50" s="5"/>
      <c r="X50" s="5"/>
      <c r="Y50" s="5"/>
      <c r="Z50" s="5"/>
      <c r="AA50" s="5"/>
      <c r="AB50" s="5"/>
      <c r="AC50" s="443"/>
      <c r="AD50" s="443"/>
      <c r="AE50" s="443"/>
      <c r="AF50" s="443"/>
      <c r="AG50" s="443"/>
      <c r="AH50" s="443"/>
      <c r="AI50" s="443"/>
      <c r="AJ50" s="5"/>
      <c r="AK50" s="5"/>
      <c r="AL50" s="5"/>
      <c r="AM50" s="423"/>
      <c r="AN50" s="423"/>
      <c r="AO50" s="423"/>
      <c r="AP50" s="423"/>
      <c r="AQ50" s="423"/>
      <c r="AR50" s="423"/>
      <c r="AS50" s="423"/>
      <c r="AT50" s="423"/>
      <c r="AU50" s="423"/>
      <c r="AV50" s="423"/>
      <c r="AW50" s="423"/>
      <c r="AX50" s="423"/>
      <c r="AY50" s="423"/>
      <c r="AZ50" s="423"/>
      <c r="BA50" s="423"/>
      <c r="BB50" s="423"/>
      <c r="BC50" s="423"/>
      <c r="BD50" s="423"/>
      <c r="BE50" s="423"/>
      <c r="BF50" s="423"/>
      <c r="BG50" s="423"/>
      <c r="BH50" s="423"/>
      <c r="BI50" s="423"/>
      <c r="BJ50" s="423"/>
      <c r="BK50" s="423"/>
      <c r="BL50" s="423"/>
      <c r="BM50" s="455"/>
      <c r="BN50" s="455"/>
      <c r="BO50" s="455"/>
      <c r="BP50" s="5"/>
      <c r="BQ50" s="6"/>
      <c r="BS50" s="128"/>
      <c r="BT50" s="128"/>
      <c r="BU50" s="128"/>
    </row>
    <row r="51" spans="1:73" ht="14.4" customHeight="1">
      <c r="A51" s="128"/>
      <c r="BS51" s="128"/>
      <c r="BT51" s="128"/>
      <c r="BU51" s="128"/>
    </row>
    <row r="52" spans="1:73">
      <c r="A52" s="128"/>
      <c r="BS52" s="128"/>
      <c r="BT52" s="128"/>
      <c r="BU52" s="128"/>
    </row>
    <row r="53" spans="1:73">
      <c r="A53" s="128"/>
      <c r="BS53" s="128"/>
      <c r="BT53" s="128"/>
      <c r="BU53" s="128"/>
    </row>
    <row r="54" spans="1:73">
      <c r="A54" s="128"/>
      <c r="BS54" s="128"/>
      <c r="BT54" s="128"/>
      <c r="BU54" s="128"/>
    </row>
    <row r="55" spans="1:73">
      <c r="A55" s="128"/>
      <c r="B55" s="128"/>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128"/>
      <c r="AF55" s="128"/>
      <c r="AG55" s="128"/>
      <c r="AH55" s="128"/>
      <c r="AI55" s="128"/>
      <c r="AJ55" s="128"/>
      <c r="AK55" s="128"/>
      <c r="AL55" s="128"/>
      <c r="AM55" s="128"/>
      <c r="AN55" s="128"/>
      <c r="AO55" s="128"/>
      <c r="AP55" s="128"/>
      <c r="AQ55" s="128"/>
      <c r="AR55" s="128"/>
      <c r="AS55" s="128"/>
      <c r="AT55" s="128"/>
      <c r="AU55" s="128"/>
      <c r="AV55" s="128"/>
      <c r="AW55" s="128"/>
      <c r="AX55" s="128"/>
      <c r="AY55" s="128"/>
      <c r="AZ55" s="128"/>
      <c r="BA55" s="128"/>
      <c r="BB55" s="128"/>
      <c r="BC55" s="128"/>
      <c r="BD55" s="128"/>
      <c r="BE55" s="128"/>
      <c r="BF55" s="128"/>
      <c r="BG55" s="128"/>
      <c r="BH55" s="128"/>
      <c r="BI55" s="128"/>
      <c r="BJ55" s="128"/>
      <c r="BK55" s="128"/>
      <c r="BL55" s="128"/>
      <c r="BM55" s="128"/>
      <c r="BN55" s="128"/>
      <c r="BO55" s="128"/>
      <c r="BP55" s="128"/>
      <c r="BQ55" s="128"/>
      <c r="BR55" s="128"/>
      <c r="BS55" s="128"/>
      <c r="BT55" s="128"/>
      <c r="BU55" s="128"/>
    </row>
    <row r="56" spans="1:73">
      <c r="A56" s="128"/>
      <c r="B56" s="128"/>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128"/>
      <c r="AF56" s="128"/>
      <c r="AG56" s="128"/>
      <c r="AH56" s="128"/>
      <c r="AI56" s="128"/>
      <c r="AJ56" s="128"/>
      <c r="AK56" s="128"/>
      <c r="AL56" s="128"/>
      <c r="AM56" s="128"/>
      <c r="AN56" s="128"/>
      <c r="AO56" s="128"/>
      <c r="AP56" s="128"/>
      <c r="AQ56" s="128"/>
      <c r="AR56" s="128"/>
      <c r="AS56" s="128"/>
      <c r="AT56" s="128"/>
      <c r="AU56" s="128"/>
      <c r="AV56" s="128"/>
      <c r="AW56" s="128"/>
      <c r="AX56" s="128"/>
      <c r="AY56" s="128"/>
      <c r="AZ56" s="128"/>
      <c r="BA56" s="128"/>
      <c r="BB56" s="128"/>
      <c r="BC56" s="128"/>
      <c r="BD56" s="128"/>
      <c r="BE56" s="128"/>
      <c r="BF56" s="128"/>
      <c r="BG56" s="128"/>
      <c r="BH56" s="128"/>
      <c r="BI56" s="128"/>
      <c r="BJ56" s="128"/>
      <c r="BK56" s="128"/>
      <c r="BL56" s="128"/>
      <c r="BM56" s="128"/>
      <c r="BN56" s="128"/>
      <c r="BO56" s="128"/>
      <c r="BP56" s="128"/>
      <c r="BQ56" s="128"/>
      <c r="BR56" s="128"/>
      <c r="BS56" s="128"/>
      <c r="BT56" s="128"/>
      <c r="BU56" s="128"/>
    </row>
  </sheetData>
  <sheetProtection sheet="1" objects="1" scenarios="1"/>
  <mergeCells count="69">
    <mergeCell ref="G23:J25"/>
    <mergeCell ref="BH32:BL34"/>
    <mergeCell ref="BH23:BL25"/>
    <mergeCell ref="BM35:BQ37"/>
    <mergeCell ref="AO26:BG28"/>
    <mergeCell ref="BH26:BL28"/>
    <mergeCell ref="K23:T25"/>
    <mergeCell ref="U23:AN25"/>
    <mergeCell ref="AO23:BG25"/>
    <mergeCell ref="K26:T28"/>
    <mergeCell ref="U26:AN28"/>
    <mergeCell ref="K32:T34"/>
    <mergeCell ref="U32:AN34"/>
    <mergeCell ref="AO32:BG34"/>
    <mergeCell ref="G26:J28"/>
    <mergeCell ref="Z3:AW4"/>
    <mergeCell ref="AF14:BN15"/>
    <mergeCell ref="BM29:BQ31"/>
    <mergeCell ref="U29:AN31"/>
    <mergeCell ref="AO29:BG31"/>
    <mergeCell ref="U11:BQ13"/>
    <mergeCell ref="BB8:BQ10"/>
    <mergeCell ref="U8:BA10"/>
    <mergeCell ref="I14:Y15"/>
    <mergeCell ref="G29:J31"/>
    <mergeCell ref="K29:T31"/>
    <mergeCell ref="BM26:BQ28"/>
    <mergeCell ref="BH29:BL31"/>
    <mergeCell ref="G20:J22"/>
    <mergeCell ref="BM20:BQ22"/>
    <mergeCell ref="BH20:BL22"/>
    <mergeCell ref="BM48:BO50"/>
    <mergeCell ref="AC48:AI50"/>
    <mergeCell ref="AM48:BL50"/>
    <mergeCell ref="BM18:BQ19"/>
    <mergeCell ref="BH18:BL19"/>
    <mergeCell ref="U38:AN40"/>
    <mergeCell ref="BM38:BQ40"/>
    <mergeCell ref="BH35:BL37"/>
    <mergeCell ref="U35:AN37"/>
    <mergeCell ref="BM23:BQ25"/>
    <mergeCell ref="U18:AN19"/>
    <mergeCell ref="AO18:BG19"/>
    <mergeCell ref="U20:AN22"/>
    <mergeCell ref="AO20:BG22"/>
    <mergeCell ref="BM32:BQ34"/>
    <mergeCell ref="I47:AC47"/>
    <mergeCell ref="G5:BQ7"/>
    <mergeCell ref="Y43:AO44"/>
    <mergeCell ref="AP43:AQ44"/>
    <mergeCell ref="AR43:BD44"/>
    <mergeCell ref="BE43:BQ44"/>
    <mergeCell ref="AO35:BG37"/>
    <mergeCell ref="G32:J34"/>
    <mergeCell ref="G38:J40"/>
    <mergeCell ref="G8:T10"/>
    <mergeCell ref="G11:T13"/>
    <mergeCell ref="K38:T40"/>
    <mergeCell ref="K35:T37"/>
    <mergeCell ref="G18:J19"/>
    <mergeCell ref="K18:T19"/>
    <mergeCell ref="K20:T22"/>
    <mergeCell ref="G35:J37"/>
    <mergeCell ref="G45:BQ46"/>
    <mergeCell ref="BH38:BL40"/>
    <mergeCell ref="BE42:BQ42"/>
    <mergeCell ref="G43:O44"/>
    <mergeCell ref="R43:X44"/>
    <mergeCell ref="AO38:BG40"/>
  </mergeCells>
  <phoneticPr fontId="4"/>
  <pageMargins left="0.6692913385826772" right="0.70866141732283472" top="0.78740157480314965" bottom="0.27559055118110237" header="0.51181102362204722" footer="0.31496062992125984"/>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indexed="15"/>
  </sheetPr>
  <dimension ref="A1:BU56"/>
  <sheetViews>
    <sheetView zoomScaleNormal="100" workbookViewId="0">
      <selection activeCell="BV2" sqref="BV2"/>
    </sheetView>
  </sheetViews>
  <sheetFormatPr defaultColWidth="9" defaultRowHeight="13.2"/>
  <cols>
    <col min="1" max="1" width="9" style="1" customWidth="1"/>
    <col min="2" max="72" width="1.21875" style="1" customWidth="1"/>
    <col min="73" max="16384" width="9" style="1"/>
  </cols>
  <sheetData>
    <row r="1" spans="1:73">
      <c r="A1" s="129">
        <v>7</v>
      </c>
      <c r="B1" s="130"/>
      <c r="C1" s="130"/>
      <c r="D1" s="130"/>
      <c r="E1" s="130"/>
      <c r="F1" s="130"/>
      <c r="G1" s="129">
        <f>$A$1+2</f>
        <v>9</v>
      </c>
      <c r="H1" s="130"/>
      <c r="I1" s="130"/>
      <c r="J1" s="130"/>
      <c r="K1" s="129">
        <f>$A$1+1</f>
        <v>8</v>
      </c>
      <c r="L1" s="130"/>
      <c r="M1" s="130"/>
      <c r="N1" s="130"/>
      <c r="O1" s="130"/>
      <c r="P1" s="130"/>
      <c r="Q1" s="130"/>
      <c r="R1" s="130"/>
      <c r="S1" s="130"/>
      <c r="T1" s="130"/>
      <c r="U1" s="130">
        <v>2</v>
      </c>
      <c r="V1" s="130"/>
      <c r="W1" s="130"/>
      <c r="X1" s="130"/>
      <c r="Y1" s="130"/>
      <c r="Z1" s="130"/>
      <c r="AA1" s="130"/>
      <c r="AB1" s="130"/>
      <c r="AC1" s="130"/>
      <c r="AD1" s="130"/>
      <c r="AE1" s="130"/>
      <c r="AF1" s="130"/>
      <c r="AG1" s="130"/>
      <c r="AH1" s="130"/>
      <c r="AI1" s="130"/>
      <c r="AJ1" s="130"/>
      <c r="AK1" s="130"/>
      <c r="AL1" s="130"/>
      <c r="AM1" s="130"/>
      <c r="AN1" s="130"/>
      <c r="AO1" s="130">
        <v>3</v>
      </c>
      <c r="AP1" s="130"/>
      <c r="AQ1" s="130"/>
      <c r="AR1" s="130"/>
      <c r="AS1" s="130"/>
      <c r="AT1" s="130"/>
      <c r="AU1" s="130"/>
      <c r="AV1" s="130"/>
      <c r="AW1" s="130"/>
      <c r="AX1" s="130"/>
      <c r="AY1" s="130"/>
      <c r="AZ1" s="130"/>
      <c r="BA1" s="130"/>
      <c r="BB1" s="130"/>
      <c r="BC1" s="130"/>
      <c r="BD1" s="130"/>
      <c r="BE1" s="130"/>
      <c r="BF1" s="130"/>
      <c r="BG1" s="130"/>
      <c r="BH1" s="130">
        <v>5</v>
      </c>
      <c r="BI1" s="130"/>
      <c r="BJ1" s="130"/>
      <c r="BK1" s="130"/>
      <c r="BL1" s="130"/>
      <c r="BM1" s="130">
        <v>6</v>
      </c>
      <c r="BN1" s="130"/>
      <c r="BO1" s="130"/>
      <c r="BP1" s="130"/>
      <c r="BQ1" s="129">
        <f>$A$1+2</f>
        <v>9</v>
      </c>
      <c r="BR1" s="130"/>
      <c r="BS1" s="130"/>
      <c r="BT1" s="131"/>
      <c r="BU1" s="131"/>
    </row>
    <row r="2" spans="1:73" ht="14.4" customHeight="1">
      <c r="A2" s="131"/>
      <c r="BS2" s="131"/>
      <c r="BT2" s="131"/>
      <c r="BU2" s="131"/>
    </row>
    <row r="3" spans="1:73" ht="14.4" customHeight="1">
      <c r="A3" s="131">
        <v>1</v>
      </c>
      <c r="Z3" s="475">
        <f>IF(INDEX(入力,$A3,K$1)="","",INDEX(入力,$A3,K$1))</f>
        <v>46176</v>
      </c>
      <c r="AA3" s="475"/>
      <c r="AB3" s="475"/>
      <c r="AC3" s="475"/>
      <c r="AD3" s="475"/>
      <c r="AE3" s="475"/>
      <c r="AF3" s="475"/>
      <c r="AG3" s="475"/>
      <c r="AH3" s="475"/>
      <c r="AI3" s="475"/>
      <c r="AJ3" s="475"/>
      <c r="AK3" s="475"/>
      <c r="AL3" s="475"/>
      <c r="AM3" s="475"/>
      <c r="AN3" s="475"/>
      <c r="AO3" s="475"/>
      <c r="AP3" s="475"/>
      <c r="AQ3" s="475"/>
      <c r="AR3" s="475"/>
      <c r="AS3" s="475"/>
      <c r="AT3" s="475"/>
      <c r="AU3" s="475"/>
      <c r="AV3" s="475"/>
      <c r="AW3" s="475"/>
      <c r="BS3" s="131"/>
      <c r="BT3" s="131"/>
      <c r="BU3" s="131"/>
    </row>
    <row r="4" spans="1:73" ht="14.4" customHeight="1">
      <c r="A4" s="131"/>
      <c r="Z4" s="476"/>
      <c r="AA4" s="476"/>
      <c r="AB4" s="476"/>
      <c r="AC4" s="476"/>
      <c r="AD4" s="476"/>
      <c r="AE4" s="476"/>
      <c r="AF4" s="476"/>
      <c r="AG4" s="476"/>
      <c r="AH4" s="476"/>
      <c r="AI4" s="476"/>
      <c r="AJ4" s="476"/>
      <c r="AK4" s="476"/>
      <c r="AL4" s="476"/>
      <c r="AM4" s="476"/>
      <c r="AN4" s="476"/>
      <c r="AO4" s="476"/>
      <c r="AP4" s="476"/>
      <c r="AQ4" s="476"/>
      <c r="AR4" s="476"/>
      <c r="AS4" s="476"/>
      <c r="AT4" s="476"/>
      <c r="AU4" s="476"/>
      <c r="AV4" s="476"/>
      <c r="AW4" s="476"/>
      <c r="BS4" s="131"/>
      <c r="BT4" s="131"/>
      <c r="BU4" s="131"/>
    </row>
    <row r="5" spans="1:73" ht="14.4" customHeight="1">
      <c r="A5" s="131"/>
      <c r="G5" s="427" t="s">
        <v>295</v>
      </c>
      <c r="H5" s="428"/>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c r="AM5" s="428"/>
      <c r="AN5" s="428"/>
      <c r="AO5" s="428"/>
      <c r="AP5" s="428"/>
      <c r="AQ5" s="428"/>
      <c r="AR5" s="428"/>
      <c r="AS5" s="428"/>
      <c r="AT5" s="428"/>
      <c r="AU5" s="428"/>
      <c r="AV5" s="428"/>
      <c r="AW5" s="428"/>
      <c r="AX5" s="428"/>
      <c r="AY5" s="428"/>
      <c r="AZ5" s="428"/>
      <c r="BA5" s="428"/>
      <c r="BB5" s="428"/>
      <c r="BC5" s="428"/>
      <c r="BD5" s="428"/>
      <c r="BE5" s="428"/>
      <c r="BF5" s="428"/>
      <c r="BG5" s="428"/>
      <c r="BH5" s="428"/>
      <c r="BI5" s="428"/>
      <c r="BJ5" s="428"/>
      <c r="BK5" s="428"/>
      <c r="BL5" s="428"/>
      <c r="BM5" s="428"/>
      <c r="BN5" s="428"/>
      <c r="BO5" s="428"/>
      <c r="BP5" s="428"/>
      <c r="BQ5" s="429"/>
      <c r="BS5" s="131"/>
      <c r="BT5" s="131"/>
      <c r="BU5" s="131"/>
    </row>
    <row r="6" spans="1:73" ht="14.4" customHeight="1">
      <c r="A6" s="131"/>
      <c r="G6" s="430"/>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1"/>
      <c r="AY6" s="431"/>
      <c r="AZ6" s="431"/>
      <c r="BA6" s="431"/>
      <c r="BB6" s="431"/>
      <c r="BC6" s="431"/>
      <c r="BD6" s="431"/>
      <c r="BE6" s="431"/>
      <c r="BF6" s="431"/>
      <c r="BG6" s="431"/>
      <c r="BH6" s="431"/>
      <c r="BI6" s="431"/>
      <c r="BJ6" s="431"/>
      <c r="BK6" s="431"/>
      <c r="BL6" s="431"/>
      <c r="BM6" s="431"/>
      <c r="BN6" s="431"/>
      <c r="BO6" s="431"/>
      <c r="BP6" s="431"/>
      <c r="BQ6" s="432"/>
      <c r="BS6" s="131"/>
      <c r="BT6" s="131"/>
      <c r="BU6" s="131"/>
    </row>
    <row r="7" spans="1:73" ht="14.4" customHeight="1">
      <c r="A7" s="131"/>
      <c r="G7" s="433"/>
      <c r="H7" s="434"/>
      <c r="I7" s="434"/>
      <c r="J7" s="434"/>
      <c r="K7" s="434"/>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4"/>
      <c r="AK7" s="434"/>
      <c r="AL7" s="434"/>
      <c r="AM7" s="434"/>
      <c r="AN7" s="434"/>
      <c r="AO7" s="434"/>
      <c r="AP7" s="434"/>
      <c r="AQ7" s="434"/>
      <c r="AR7" s="434"/>
      <c r="AS7" s="434"/>
      <c r="AT7" s="434"/>
      <c r="AU7" s="434"/>
      <c r="AV7" s="434"/>
      <c r="AW7" s="434"/>
      <c r="AX7" s="434"/>
      <c r="AY7" s="434"/>
      <c r="AZ7" s="434"/>
      <c r="BA7" s="434"/>
      <c r="BB7" s="434"/>
      <c r="BC7" s="434"/>
      <c r="BD7" s="434"/>
      <c r="BE7" s="434"/>
      <c r="BF7" s="434"/>
      <c r="BG7" s="434"/>
      <c r="BH7" s="434"/>
      <c r="BI7" s="434"/>
      <c r="BJ7" s="434"/>
      <c r="BK7" s="434"/>
      <c r="BL7" s="434"/>
      <c r="BM7" s="434"/>
      <c r="BN7" s="434"/>
      <c r="BO7" s="434"/>
      <c r="BP7" s="434"/>
      <c r="BQ7" s="435"/>
      <c r="BS7" s="131"/>
      <c r="BT7" s="131"/>
      <c r="BU7" s="131"/>
    </row>
    <row r="8" spans="1:73" ht="14.4" customHeight="1">
      <c r="A8" s="131"/>
      <c r="G8" s="436" t="s">
        <v>9</v>
      </c>
      <c r="H8" s="437"/>
      <c r="I8" s="437"/>
      <c r="J8" s="437"/>
      <c r="K8" s="437"/>
      <c r="L8" s="437"/>
      <c r="M8" s="437"/>
      <c r="N8" s="437"/>
      <c r="O8" s="437"/>
      <c r="P8" s="437"/>
      <c r="Q8" s="437"/>
      <c r="R8" s="437"/>
      <c r="S8" s="437"/>
      <c r="T8" s="438"/>
      <c r="U8" s="418" t="str">
        <f>IF(入力シート!AG1="","",入力シート!AG1&amp;"  "&amp;入力シート!AG2)</f>
        <v>90  〇〇</v>
      </c>
      <c r="V8" s="419"/>
      <c r="W8" s="419"/>
      <c r="X8" s="419"/>
      <c r="Y8" s="419"/>
      <c r="Z8" s="419"/>
      <c r="AA8" s="419"/>
      <c r="AB8" s="419"/>
      <c r="AC8" s="419"/>
      <c r="AD8" s="419"/>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69" t="s">
        <v>45</v>
      </c>
      <c r="BC8" s="469"/>
      <c r="BD8" s="469"/>
      <c r="BE8" s="469"/>
      <c r="BF8" s="469"/>
      <c r="BG8" s="469"/>
      <c r="BH8" s="469"/>
      <c r="BI8" s="469"/>
      <c r="BJ8" s="469"/>
      <c r="BK8" s="469"/>
      <c r="BL8" s="469"/>
      <c r="BM8" s="469"/>
      <c r="BN8" s="469"/>
      <c r="BO8" s="469"/>
      <c r="BP8" s="469"/>
      <c r="BQ8" s="470"/>
      <c r="BS8" s="131"/>
      <c r="BT8" s="131"/>
      <c r="BU8" s="131"/>
    </row>
    <row r="9" spans="1:73" ht="14.4" customHeight="1">
      <c r="A9" s="131"/>
      <c r="G9" s="439"/>
      <c r="H9" s="440"/>
      <c r="I9" s="440"/>
      <c r="J9" s="440"/>
      <c r="K9" s="440"/>
      <c r="L9" s="440"/>
      <c r="M9" s="440"/>
      <c r="N9" s="440"/>
      <c r="O9" s="440"/>
      <c r="P9" s="440"/>
      <c r="Q9" s="440"/>
      <c r="R9" s="440"/>
      <c r="S9" s="440"/>
      <c r="T9" s="441"/>
      <c r="U9" s="420"/>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71"/>
      <c r="BC9" s="471"/>
      <c r="BD9" s="471"/>
      <c r="BE9" s="471"/>
      <c r="BF9" s="471"/>
      <c r="BG9" s="471"/>
      <c r="BH9" s="471"/>
      <c r="BI9" s="471"/>
      <c r="BJ9" s="471"/>
      <c r="BK9" s="471"/>
      <c r="BL9" s="471"/>
      <c r="BM9" s="471"/>
      <c r="BN9" s="471"/>
      <c r="BO9" s="471"/>
      <c r="BP9" s="471"/>
      <c r="BQ9" s="472"/>
      <c r="BS9" s="131"/>
      <c r="BT9" s="131"/>
      <c r="BU9" s="131"/>
    </row>
    <row r="10" spans="1:73" ht="14.4" customHeight="1">
      <c r="A10" s="131"/>
      <c r="G10" s="442"/>
      <c r="H10" s="443"/>
      <c r="I10" s="443"/>
      <c r="J10" s="443"/>
      <c r="K10" s="443"/>
      <c r="L10" s="443"/>
      <c r="M10" s="443"/>
      <c r="N10" s="443"/>
      <c r="O10" s="443"/>
      <c r="P10" s="443"/>
      <c r="Q10" s="443"/>
      <c r="R10" s="443"/>
      <c r="S10" s="443"/>
      <c r="T10" s="444"/>
      <c r="U10" s="422"/>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73"/>
      <c r="BC10" s="473"/>
      <c r="BD10" s="473"/>
      <c r="BE10" s="473"/>
      <c r="BF10" s="473"/>
      <c r="BG10" s="473"/>
      <c r="BH10" s="473"/>
      <c r="BI10" s="473"/>
      <c r="BJ10" s="473"/>
      <c r="BK10" s="473"/>
      <c r="BL10" s="473"/>
      <c r="BM10" s="473"/>
      <c r="BN10" s="473"/>
      <c r="BO10" s="473"/>
      <c r="BP10" s="473"/>
      <c r="BQ10" s="474"/>
      <c r="BS10" s="131"/>
      <c r="BT10" s="131"/>
      <c r="BU10" s="131"/>
    </row>
    <row r="11" spans="1:73" ht="14.4" customHeight="1">
      <c r="A11" s="131">
        <v>21</v>
      </c>
      <c r="G11" s="436" t="s">
        <v>10</v>
      </c>
      <c r="H11" s="437"/>
      <c r="I11" s="437"/>
      <c r="J11" s="437"/>
      <c r="K11" s="437"/>
      <c r="L11" s="437"/>
      <c r="M11" s="437"/>
      <c r="N11" s="437"/>
      <c r="O11" s="437"/>
      <c r="P11" s="437"/>
      <c r="Q11" s="437"/>
      <c r="R11" s="437"/>
      <c r="S11" s="437"/>
      <c r="T11" s="438"/>
      <c r="U11" s="418" t="str">
        <f>IF(INDEX(入力,$A11,BQ$1)="","",INDEX(入力,$A11,BQ$1))</f>
        <v/>
      </c>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66"/>
      <c r="BS11" s="131"/>
      <c r="BT11" s="131"/>
      <c r="BU11" s="131"/>
    </row>
    <row r="12" spans="1:73" ht="14.4" customHeight="1">
      <c r="A12" s="131"/>
      <c r="G12" s="439"/>
      <c r="H12" s="440"/>
      <c r="I12" s="440"/>
      <c r="J12" s="440"/>
      <c r="K12" s="440"/>
      <c r="L12" s="440"/>
      <c r="M12" s="440"/>
      <c r="N12" s="440"/>
      <c r="O12" s="440"/>
      <c r="P12" s="440"/>
      <c r="Q12" s="440"/>
      <c r="R12" s="440"/>
      <c r="S12" s="440"/>
      <c r="T12" s="441"/>
      <c r="U12" s="420"/>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67"/>
      <c r="BS12" s="131"/>
      <c r="BT12" s="131"/>
      <c r="BU12" s="131"/>
    </row>
    <row r="13" spans="1:73" ht="14.4" customHeight="1">
      <c r="A13" s="131"/>
      <c r="G13" s="442"/>
      <c r="H13" s="443"/>
      <c r="I13" s="443"/>
      <c r="J13" s="443"/>
      <c r="K13" s="443"/>
      <c r="L13" s="443"/>
      <c r="M13" s="443"/>
      <c r="N13" s="443"/>
      <c r="O13" s="443"/>
      <c r="P13" s="443"/>
      <c r="Q13" s="443"/>
      <c r="R13" s="443"/>
      <c r="S13" s="443"/>
      <c r="T13" s="444"/>
      <c r="U13" s="422"/>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68"/>
      <c r="BS13" s="131"/>
      <c r="BT13" s="131"/>
      <c r="BU13" s="131"/>
    </row>
    <row r="14" spans="1:73" ht="14.4" customHeight="1">
      <c r="A14" s="131"/>
      <c r="G14" s="2"/>
      <c r="I14" s="437"/>
      <c r="J14" s="437"/>
      <c r="K14" s="437"/>
      <c r="L14" s="437"/>
      <c r="M14" s="437"/>
      <c r="N14" s="437"/>
      <c r="O14" s="437"/>
      <c r="P14" s="437"/>
      <c r="Q14" s="437"/>
      <c r="R14" s="437"/>
      <c r="S14" s="437"/>
      <c r="T14" s="437"/>
      <c r="U14" s="437"/>
      <c r="V14" s="437"/>
      <c r="W14" s="437"/>
      <c r="X14" s="437"/>
      <c r="Y14" s="437"/>
      <c r="Z14" s="17"/>
      <c r="AA14" s="17"/>
      <c r="AB14" s="17"/>
      <c r="AC14" s="17"/>
      <c r="AD14" s="17"/>
      <c r="AE14" s="17"/>
      <c r="AF14" s="493" t="s">
        <v>58</v>
      </c>
      <c r="AG14" s="493"/>
      <c r="AH14" s="493"/>
      <c r="AI14" s="493"/>
      <c r="AJ14" s="493"/>
      <c r="AK14" s="493"/>
      <c r="AL14" s="493"/>
      <c r="AM14" s="493"/>
      <c r="AN14" s="493"/>
      <c r="AO14" s="493"/>
      <c r="AP14" s="493"/>
      <c r="AQ14" s="493"/>
      <c r="AR14" s="493"/>
      <c r="AS14" s="493"/>
      <c r="AT14" s="493"/>
      <c r="AU14" s="493"/>
      <c r="AV14" s="493"/>
      <c r="AW14" s="493"/>
      <c r="AX14" s="493"/>
      <c r="AY14" s="493"/>
      <c r="AZ14" s="493"/>
      <c r="BA14" s="493"/>
      <c r="BB14" s="493"/>
      <c r="BC14" s="493"/>
      <c r="BD14" s="493"/>
      <c r="BE14" s="493"/>
      <c r="BF14" s="493"/>
      <c r="BG14" s="493"/>
      <c r="BH14" s="493"/>
      <c r="BI14" s="493"/>
      <c r="BJ14" s="493"/>
      <c r="BK14" s="493"/>
      <c r="BL14" s="493"/>
      <c r="BM14" s="493"/>
      <c r="BN14" s="493"/>
      <c r="BO14" s="13"/>
      <c r="BP14" s="13"/>
      <c r="BQ14" s="14"/>
      <c r="BS14" s="131"/>
      <c r="BT14" s="131"/>
      <c r="BU14" s="131"/>
    </row>
    <row r="15" spans="1:73" ht="14.4" customHeight="1">
      <c r="A15" s="131"/>
      <c r="G15" s="2"/>
      <c r="I15" s="440"/>
      <c r="J15" s="440"/>
      <c r="K15" s="440"/>
      <c r="L15" s="440"/>
      <c r="M15" s="440"/>
      <c r="N15" s="440"/>
      <c r="O15" s="440"/>
      <c r="P15" s="440"/>
      <c r="Q15" s="440"/>
      <c r="R15" s="440"/>
      <c r="S15" s="440"/>
      <c r="T15" s="440"/>
      <c r="U15" s="440"/>
      <c r="V15" s="440"/>
      <c r="W15" s="440"/>
      <c r="X15" s="440"/>
      <c r="Y15" s="440"/>
      <c r="Z15" s="18"/>
      <c r="AA15" s="18"/>
      <c r="AB15" s="18"/>
      <c r="AC15" s="18"/>
      <c r="AD15" s="18"/>
      <c r="AE15" s="18"/>
      <c r="AF15" s="494"/>
      <c r="AG15" s="494"/>
      <c r="AH15" s="494"/>
      <c r="AI15" s="494"/>
      <c r="AJ15" s="494"/>
      <c r="AK15" s="494"/>
      <c r="AL15" s="494"/>
      <c r="AM15" s="494"/>
      <c r="AN15" s="494"/>
      <c r="AO15" s="494"/>
      <c r="AP15" s="494"/>
      <c r="AQ15" s="494"/>
      <c r="AR15" s="494"/>
      <c r="AS15" s="494"/>
      <c r="AT15" s="494"/>
      <c r="AU15" s="494"/>
      <c r="AV15" s="494"/>
      <c r="AW15" s="494"/>
      <c r="AX15" s="494"/>
      <c r="AY15" s="494"/>
      <c r="AZ15" s="494"/>
      <c r="BA15" s="494"/>
      <c r="BB15" s="494"/>
      <c r="BC15" s="494"/>
      <c r="BD15" s="494"/>
      <c r="BE15" s="494"/>
      <c r="BF15" s="494"/>
      <c r="BG15" s="494"/>
      <c r="BH15" s="494"/>
      <c r="BI15" s="494"/>
      <c r="BJ15" s="494"/>
      <c r="BK15" s="494"/>
      <c r="BL15" s="494"/>
      <c r="BM15" s="494"/>
      <c r="BN15" s="494"/>
      <c r="BO15" s="15"/>
      <c r="BP15" s="15"/>
      <c r="BQ15" s="16"/>
      <c r="BS15" s="131"/>
      <c r="BT15" s="131"/>
      <c r="BU15" s="131"/>
    </row>
    <row r="16" spans="1:73" ht="14.4" customHeight="1">
      <c r="A16" s="131"/>
      <c r="G16" s="2"/>
      <c r="I16" s="19"/>
      <c r="J16" s="19"/>
      <c r="K16" s="19"/>
      <c r="L16" s="19"/>
      <c r="M16" s="19"/>
      <c r="N16" s="19"/>
      <c r="O16" s="19"/>
      <c r="P16" s="19"/>
      <c r="Q16" s="19"/>
      <c r="R16" s="19"/>
      <c r="S16" s="19"/>
      <c r="T16" s="19"/>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5"/>
      <c r="BP16" s="15"/>
      <c r="BQ16" s="16"/>
      <c r="BS16" s="131"/>
      <c r="BT16" s="131"/>
      <c r="BU16" s="131"/>
    </row>
    <row r="17" spans="1:73" ht="14.4" customHeight="1">
      <c r="A17" s="131"/>
      <c r="G17" s="2"/>
      <c r="BQ17" s="3"/>
      <c r="BS17" s="131"/>
      <c r="BT17" s="131"/>
      <c r="BU17" s="131"/>
    </row>
    <row r="18" spans="1:73" ht="14.4" customHeight="1">
      <c r="A18" s="131"/>
      <c r="G18" s="424" t="s">
        <v>1</v>
      </c>
      <c r="H18" s="424"/>
      <c r="I18" s="424"/>
      <c r="J18" s="424"/>
      <c r="K18" s="424" t="s">
        <v>3</v>
      </c>
      <c r="L18" s="424"/>
      <c r="M18" s="424"/>
      <c r="N18" s="424"/>
      <c r="O18" s="424"/>
      <c r="P18" s="424"/>
      <c r="Q18" s="424"/>
      <c r="R18" s="424"/>
      <c r="S18" s="424"/>
      <c r="T18" s="424"/>
      <c r="U18" s="424" t="s">
        <v>11</v>
      </c>
      <c r="V18" s="424"/>
      <c r="W18" s="424"/>
      <c r="X18" s="424"/>
      <c r="Y18" s="424"/>
      <c r="Z18" s="424"/>
      <c r="AA18" s="424"/>
      <c r="AB18" s="424"/>
      <c r="AC18" s="424"/>
      <c r="AD18" s="424"/>
      <c r="AE18" s="424"/>
      <c r="AF18" s="424"/>
      <c r="AG18" s="424"/>
      <c r="AH18" s="424"/>
      <c r="AI18" s="424"/>
      <c r="AJ18" s="424"/>
      <c r="AK18" s="424"/>
      <c r="AL18" s="424"/>
      <c r="AM18" s="424"/>
      <c r="AN18" s="424"/>
      <c r="AO18" s="424" t="s">
        <v>102</v>
      </c>
      <c r="AP18" s="424"/>
      <c r="AQ18" s="424"/>
      <c r="AR18" s="424"/>
      <c r="AS18" s="424"/>
      <c r="AT18" s="424"/>
      <c r="AU18" s="424"/>
      <c r="AV18" s="424"/>
      <c r="AW18" s="424"/>
      <c r="AX18" s="424"/>
      <c r="AY18" s="424"/>
      <c r="AZ18" s="424"/>
      <c r="BA18" s="424"/>
      <c r="BB18" s="424"/>
      <c r="BC18" s="424"/>
      <c r="BD18" s="424"/>
      <c r="BE18" s="424"/>
      <c r="BF18" s="424"/>
      <c r="BG18" s="424"/>
      <c r="BH18" s="424" t="s">
        <v>2</v>
      </c>
      <c r="BI18" s="424"/>
      <c r="BJ18" s="424"/>
      <c r="BK18" s="424"/>
      <c r="BL18" s="424"/>
      <c r="BM18" s="424" t="s">
        <v>8</v>
      </c>
      <c r="BN18" s="424"/>
      <c r="BO18" s="424"/>
      <c r="BP18" s="424"/>
      <c r="BQ18" s="424"/>
      <c r="BS18" s="131"/>
      <c r="BT18" s="131"/>
      <c r="BU18" s="131"/>
    </row>
    <row r="19" spans="1:73" ht="14.4" customHeight="1">
      <c r="A19" s="131"/>
      <c r="G19" s="424"/>
      <c r="H19" s="424"/>
      <c r="I19" s="424"/>
      <c r="J19" s="424"/>
      <c r="K19" s="424"/>
      <c r="L19" s="424"/>
      <c r="M19" s="424"/>
      <c r="N19" s="424"/>
      <c r="O19" s="424"/>
      <c r="P19" s="424"/>
      <c r="Q19" s="424"/>
      <c r="R19" s="424"/>
      <c r="S19" s="424"/>
      <c r="T19" s="424"/>
      <c r="U19" s="424"/>
      <c r="V19" s="424"/>
      <c r="W19" s="424"/>
      <c r="X19" s="424"/>
      <c r="Y19" s="424"/>
      <c r="Z19" s="424"/>
      <c r="AA19" s="424"/>
      <c r="AB19" s="424"/>
      <c r="AC19" s="424"/>
      <c r="AD19" s="424"/>
      <c r="AE19" s="424"/>
      <c r="AF19" s="424"/>
      <c r="AG19" s="424"/>
      <c r="AH19" s="424"/>
      <c r="AI19" s="424"/>
      <c r="AJ19" s="424"/>
      <c r="AK19" s="424"/>
      <c r="AL19" s="424"/>
      <c r="AM19" s="424"/>
      <c r="AN19" s="424"/>
      <c r="AO19" s="424"/>
      <c r="AP19" s="424"/>
      <c r="AQ19" s="424"/>
      <c r="AR19" s="424"/>
      <c r="AS19" s="424"/>
      <c r="AT19" s="424"/>
      <c r="AU19" s="424"/>
      <c r="AV19" s="424"/>
      <c r="AW19" s="424"/>
      <c r="AX19" s="424"/>
      <c r="AY19" s="424"/>
      <c r="AZ19" s="424"/>
      <c r="BA19" s="424"/>
      <c r="BB19" s="424"/>
      <c r="BC19" s="424"/>
      <c r="BD19" s="424"/>
      <c r="BE19" s="424"/>
      <c r="BF19" s="424"/>
      <c r="BG19" s="424"/>
      <c r="BH19" s="424"/>
      <c r="BI19" s="424"/>
      <c r="BJ19" s="424"/>
      <c r="BK19" s="424"/>
      <c r="BL19" s="424"/>
      <c r="BM19" s="424"/>
      <c r="BN19" s="424"/>
      <c r="BO19" s="424"/>
      <c r="BP19" s="424"/>
      <c r="BQ19" s="424"/>
      <c r="BS19" s="131"/>
      <c r="BT19" s="131"/>
      <c r="BU19" s="131"/>
    </row>
    <row r="20" spans="1:73" ht="14.4" customHeight="1">
      <c r="A20" s="131">
        <v>23</v>
      </c>
      <c r="G20" s="424">
        <v>1</v>
      </c>
      <c r="H20" s="424"/>
      <c r="I20" s="424"/>
      <c r="J20" s="424"/>
      <c r="K20" s="417" t="str">
        <f ca="1">IF(INDEX(入力,$A20,K$1)="","",INDEX(入力,$A20,K$1))</f>
        <v/>
      </c>
      <c r="L20" s="417"/>
      <c r="M20" s="417"/>
      <c r="N20" s="417"/>
      <c r="O20" s="417"/>
      <c r="P20" s="417"/>
      <c r="Q20" s="417"/>
      <c r="R20" s="417"/>
      <c r="S20" s="417"/>
      <c r="T20" s="417"/>
      <c r="U20" s="417" t="str">
        <f ca="1">IF($K20="","",VLOOKUP($K20,旧選手名簿,U$1,FALSE))</f>
        <v/>
      </c>
      <c r="V20" s="417"/>
      <c r="W20" s="417"/>
      <c r="X20" s="417"/>
      <c r="Y20" s="417"/>
      <c r="Z20" s="417"/>
      <c r="AA20" s="417"/>
      <c r="AB20" s="417"/>
      <c r="AC20" s="417"/>
      <c r="AD20" s="417"/>
      <c r="AE20" s="417">
        <f>IF(INDEX(入力シート!AE2:BC37,$A20,AE$1)="","",入力シート!$AG$1*100+INDEX(入力シート!AE2:BC37,$A20,AE$1))</f>
        <v>9012</v>
      </c>
      <c r="AF20" s="417"/>
      <c r="AG20" s="417"/>
      <c r="AH20" s="417"/>
      <c r="AI20" s="417"/>
      <c r="AJ20" s="417"/>
      <c r="AK20" s="417"/>
      <c r="AL20" s="417"/>
      <c r="AM20" s="417"/>
      <c r="AN20" s="417"/>
      <c r="AO20" s="417" t="str">
        <f ca="1">IF($K20="","",VLOOKUP($K20,旧選手名簿,AO$1,FALSE))</f>
        <v/>
      </c>
      <c r="AP20" s="417"/>
      <c r="AQ20" s="417"/>
      <c r="AR20" s="417"/>
      <c r="AS20" s="417"/>
      <c r="AT20" s="417"/>
      <c r="AU20" s="417"/>
      <c r="AV20" s="417"/>
      <c r="AW20" s="417"/>
      <c r="AX20" s="417"/>
      <c r="AY20" s="417"/>
      <c r="AZ20" s="417"/>
      <c r="BA20" s="417"/>
      <c r="BB20" s="417"/>
      <c r="BC20" s="417"/>
      <c r="BD20" s="417"/>
      <c r="BE20" s="417"/>
      <c r="BF20" s="417"/>
      <c r="BG20" s="417"/>
      <c r="BH20" s="417" t="str">
        <f ca="1">IF($K20="","",VLOOKUP($K20,旧選手名簿,BH$1,FALSE))</f>
        <v/>
      </c>
      <c r="BI20" s="417"/>
      <c r="BJ20" s="417"/>
      <c r="BK20" s="417"/>
      <c r="BL20" s="417"/>
      <c r="BM20" s="417" t="str">
        <f ca="1">IF($K20="","",VLOOKUP($K20,旧選手名簿,BM$1,FALSE))</f>
        <v/>
      </c>
      <c r="BN20" s="417"/>
      <c r="BO20" s="417"/>
      <c r="BP20" s="417"/>
      <c r="BQ20" s="417"/>
      <c r="BS20" s="131"/>
      <c r="BT20" s="131"/>
      <c r="BU20" s="131"/>
    </row>
    <row r="21" spans="1:73" ht="14.4" customHeight="1">
      <c r="A21" s="131"/>
      <c r="G21" s="424"/>
      <c r="H21" s="424"/>
      <c r="I21" s="424"/>
      <c r="J21" s="424"/>
      <c r="K21" s="417"/>
      <c r="L21" s="417"/>
      <c r="M21" s="417"/>
      <c r="N21" s="417"/>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17"/>
      <c r="AP21" s="417"/>
      <c r="AQ21" s="417"/>
      <c r="AR21" s="417"/>
      <c r="AS21" s="417"/>
      <c r="AT21" s="417"/>
      <c r="AU21" s="417"/>
      <c r="AV21" s="417"/>
      <c r="AW21" s="417"/>
      <c r="AX21" s="417"/>
      <c r="AY21" s="417"/>
      <c r="AZ21" s="417"/>
      <c r="BA21" s="417"/>
      <c r="BB21" s="417"/>
      <c r="BC21" s="417"/>
      <c r="BD21" s="417"/>
      <c r="BE21" s="417"/>
      <c r="BF21" s="417"/>
      <c r="BG21" s="417"/>
      <c r="BH21" s="417"/>
      <c r="BI21" s="417"/>
      <c r="BJ21" s="417"/>
      <c r="BK21" s="417"/>
      <c r="BL21" s="417"/>
      <c r="BM21" s="417"/>
      <c r="BN21" s="417"/>
      <c r="BO21" s="417"/>
      <c r="BP21" s="417"/>
      <c r="BQ21" s="417"/>
      <c r="BS21" s="131"/>
      <c r="BT21" s="131"/>
      <c r="BU21" s="131"/>
    </row>
    <row r="22" spans="1:73" ht="14.4" customHeight="1">
      <c r="A22" s="131"/>
      <c r="G22" s="424"/>
      <c r="H22" s="424"/>
      <c r="I22" s="424"/>
      <c r="J22" s="424"/>
      <c r="K22" s="417"/>
      <c r="L22" s="417"/>
      <c r="M22" s="417"/>
      <c r="N22" s="417"/>
      <c r="O22" s="417"/>
      <c r="P22" s="417"/>
      <c r="Q22" s="417"/>
      <c r="R22" s="417"/>
      <c r="S22" s="417"/>
      <c r="T22" s="417"/>
      <c r="U22" s="417"/>
      <c r="V22" s="417"/>
      <c r="W22" s="417"/>
      <c r="X22" s="417"/>
      <c r="Y22" s="417"/>
      <c r="Z22" s="417"/>
      <c r="AA22" s="417"/>
      <c r="AB22" s="417"/>
      <c r="AC22" s="417"/>
      <c r="AD22" s="417"/>
      <c r="AE22" s="417"/>
      <c r="AF22" s="417"/>
      <c r="AG22" s="417"/>
      <c r="AH22" s="417"/>
      <c r="AI22" s="417"/>
      <c r="AJ22" s="417"/>
      <c r="AK22" s="417"/>
      <c r="AL22" s="417"/>
      <c r="AM22" s="417"/>
      <c r="AN22" s="417"/>
      <c r="AO22" s="417"/>
      <c r="AP22" s="417"/>
      <c r="AQ22" s="417"/>
      <c r="AR22" s="417"/>
      <c r="AS22" s="417"/>
      <c r="AT22" s="417"/>
      <c r="AU22" s="417"/>
      <c r="AV22" s="417"/>
      <c r="AW22" s="417"/>
      <c r="AX22" s="417"/>
      <c r="AY22" s="417"/>
      <c r="AZ22" s="417"/>
      <c r="BA22" s="417"/>
      <c r="BB22" s="417"/>
      <c r="BC22" s="417"/>
      <c r="BD22" s="417"/>
      <c r="BE22" s="417"/>
      <c r="BF22" s="417"/>
      <c r="BG22" s="417"/>
      <c r="BH22" s="417"/>
      <c r="BI22" s="417"/>
      <c r="BJ22" s="417"/>
      <c r="BK22" s="417"/>
      <c r="BL22" s="417"/>
      <c r="BM22" s="417"/>
      <c r="BN22" s="417"/>
      <c r="BO22" s="417"/>
      <c r="BP22" s="417"/>
      <c r="BQ22" s="417"/>
      <c r="BS22" s="131"/>
      <c r="BT22" s="131"/>
      <c r="BU22" s="131"/>
    </row>
    <row r="23" spans="1:73" ht="14.4" customHeight="1">
      <c r="A23" s="131">
        <f>A20+1</f>
        <v>24</v>
      </c>
      <c r="G23" s="424">
        <v>2</v>
      </c>
      <c r="H23" s="424"/>
      <c r="I23" s="424"/>
      <c r="J23" s="424"/>
      <c r="K23" s="417" t="str">
        <f ca="1">IF(INDEX(入力,$A23,K$1)="","",INDEX(入力,$A23,K$1))</f>
        <v/>
      </c>
      <c r="L23" s="417"/>
      <c r="M23" s="417"/>
      <c r="N23" s="417"/>
      <c r="O23" s="417"/>
      <c r="P23" s="417"/>
      <c r="Q23" s="417"/>
      <c r="R23" s="417"/>
      <c r="S23" s="417"/>
      <c r="T23" s="417"/>
      <c r="U23" s="417" t="str">
        <f ca="1">IF($K23="","",VLOOKUP($K23,旧選手名簿,U$1,FALSE))</f>
        <v/>
      </c>
      <c r="V23" s="417"/>
      <c r="W23" s="417"/>
      <c r="X23" s="417"/>
      <c r="Y23" s="417"/>
      <c r="Z23" s="417"/>
      <c r="AA23" s="417"/>
      <c r="AB23" s="417"/>
      <c r="AC23" s="417"/>
      <c r="AD23" s="417"/>
      <c r="AE23" s="417">
        <f>IF(INDEX(入力シート!AE5:BC40,$A23,AE$1)="","",入力シート!$AG$1*100+INDEX(入力シート!AE5:BC40,$A23,AE$1))</f>
        <v>9016</v>
      </c>
      <c r="AF23" s="417"/>
      <c r="AG23" s="417"/>
      <c r="AH23" s="417"/>
      <c r="AI23" s="417"/>
      <c r="AJ23" s="417"/>
      <c r="AK23" s="417"/>
      <c r="AL23" s="417"/>
      <c r="AM23" s="417"/>
      <c r="AN23" s="417"/>
      <c r="AO23" s="417" t="str">
        <f ca="1">IF($K23="","",VLOOKUP($K23,旧選手名簿,AO$1,FALSE))</f>
        <v/>
      </c>
      <c r="AP23" s="417"/>
      <c r="AQ23" s="417"/>
      <c r="AR23" s="417"/>
      <c r="AS23" s="417"/>
      <c r="AT23" s="417"/>
      <c r="AU23" s="417"/>
      <c r="AV23" s="417"/>
      <c r="AW23" s="417"/>
      <c r="AX23" s="417"/>
      <c r="AY23" s="417"/>
      <c r="AZ23" s="417"/>
      <c r="BA23" s="417"/>
      <c r="BB23" s="417"/>
      <c r="BC23" s="417"/>
      <c r="BD23" s="417"/>
      <c r="BE23" s="417"/>
      <c r="BF23" s="417"/>
      <c r="BG23" s="417"/>
      <c r="BH23" s="417" t="str">
        <f ca="1">IF($K23="","",VLOOKUP($K23,旧選手名簿,BH$1,FALSE))</f>
        <v/>
      </c>
      <c r="BI23" s="417"/>
      <c r="BJ23" s="417"/>
      <c r="BK23" s="417"/>
      <c r="BL23" s="417"/>
      <c r="BM23" s="417" t="str">
        <f ca="1">IF($K23="","",VLOOKUP($K23,旧選手名簿,BM$1,FALSE))</f>
        <v/>
      </c>
      <c r="BN23" s="417"/>
      <c r="BO23" s="417"/>
      <c r="BP23" s="417"/>
      <c r="BQ23" s="417"/>
      <c r="BS23" s="131"/>
      <c r="BT23" s="131"/>
      <c r="BU23" s="131"/>
    </row>
    <row r="24" spans="1:73" ht="14.4" customHeight="1">
      <c r="A24" s="131"/>
      <c r="G24" s="424"/>
      <c r="H24" s="424"/>
      <c r="I24" s="424"/>
      <c r="J24" s="424"/>
      <c r="K24" s="417"/>
      <c r="L24" s="417"/>
      <c r="M24" s="417"/>
      <c r="N24" s="417"/>
      <c r="O24" s="417"/>
      <c r="P24" s="417"/>
      <c r="Q24" s="417"/>
      <c r="R24" s="417"/>
      <c r="S24" s="417"/>
      <c r="T24" s="417"/>
      <c r="U24" s="417"/>
      <c r="V24" s="417"/>
      <c r="W24" s="417"/>
      <c r="X24" s="417"/>
      <c r="Y24" s="417"/>
      <c r="Z24" s="417"/>
      <c r="AA24" s="417"/>
      <c r="AB24" s="417"/>
      <c r="AC24" s="417"/>
      <c r="AD24" s="417"/>
      <c r="AE24" s="417"/>
      <c r="AF24" s="417"/>
      <c r="AG24" s="417"/>
      <c r="AH24" s="417"/>
      <c r="AI24" s="417"/>
      <c r="AJ24" s="417"/>
      <c r="AK24" s="417"/>
      <c r="AL24" s="417"/>
      <c r="AM24" s="417"/>
      <c r="AN24" s="417"/>
      <c r="AO24" s="417"/>
      <c r="AP24" s="417"/>
      <c r="AQ24" s="417"/>
      <c r="AR24" s="417"/>
      <c r="AS24" s="417"/>
      <c r="AT24" s="417"/>
      <c r="AU24" s="417"/>
      <c r="AV24" s="417"/>
      <c r="AW24" s="417"/>
      <c r="AX24" s="417"/>
      <c r="AY24" s="417"/>
      <c r="AZ24" s="417"/>
      <c r="BA24" s="417"/>
      <c r="BB24" s="417"/>
      <c r="BC24" s="417"/>
      <c r="BD24" s="417"/>
      <c r="BE24" s="417"/>
      <c r="BF24" s="417"/>
      <c r="BG24" s="417"/>
      <c r="BH24" s="417"/>
      <c r="BI24" s="417"/>
      <c r="BJ24" s="417"/>
      <c r="BK24" s="417"/>
      <c r="BL24" s="417"/>
      <c r="BM24" s="417"/>
      <c r="BN24" s="417"/>
      <c r="BO24" s="417"/>
      <c r="BP24" s="417"/>
      <c r="BQ24" s="417"/>
      <c r="BS24" s="131"/>
      <c r="BT24" s="131"/>
      <c r="BU24" s="131"/>
    </row>
    <row r="25" spans="1:73" ht="14.4" customHeight="1">
      <c r="A25" s="131"/>
      <c r="G25" s="424"/>
      <c r="H25" s="424"/>
      <c r="I25" s="424"/>
      <c r="J25" s="424"/>
      <c r="K25" s="417"/>
      <c r="L25" s="417"/>
      <c r="M25" s="417"/>
      <c r="N25" s="417"/>
      <c r="O25" s="417"/>
      <c r="P25" s="417"/>
      <c r="Q25" s="417"/>
      <c r="R25" s="417"/>
      <c r="S25" s="417"/>
      <c r="T25" s="417"/>
      <c r="U25" s="417"/>
      <c r="V25" s="417"/>
      <c r="W25" s="417"/>
      <c r="X25" s="417"/>
      <c r="Y25" s="417"/>
      <c r="Z25" s="417"/>
      <c r="AA25" s="417"/>
      <c r="AB25" s="417"/>
      <c r="AC25" s="417"/>
      <c r="AD25" s="417"/>
      <c r="AE25" s="417"/>
      <c r="AF25" s="417"/>
      <c r="AG25" s="417"/>
      <c r="AH25" s="417"/>
      <c r="AI25" s="417"/>
      <c r="AJ25" s="417"/>
      <c r="AK25" s="417"/>
      <c r="AL25" s="417"/>
      <c r="AM25" s="417"/>
      <c r="AN25" s="417"/>
      <c r="AO25" s="417"/>
      <c r="AP25" s="417"/>
      <c r="AQ25" s="417"/>
      <c r="AR25" s="417"/>
      <c r="AS25" s="417"/>
      <c r="AT25" s="417"/>
      <c r="AU25" s="417"/>
      <c r="AV25" s="417"/>
      <c r="AW25" s="417"/>
      <c r="AX25" s="417"/>
      <c r="AY25" s="417"/>
      <c r="AZ25" s="417"/>
      <c r="BA25" s="417"/>
      <c r="BB25" s="417"/>
      <c r="BC25" s="417"/>
      <c r="BD25" s="417"/>
      <c r="BE25" s="417"/>
      <c r="BF25" s="417"/>
      <c r="BG25" s="417"/>
      <c r="BH25" s="417"/>
      <c r="BI25" s="417"/>
      <c r="BJ25" s="417"/>
      <c r="BK25" s="417"/>
      <c r="BL25" s="417"/>
      <c r="BM25" s="417"/>
      <c r="BN25" s="417"/>
      <c r="BO25" s="417"/>
      <c r="BP25" s="417"/>
      <c r="BQ25" s="417"/>
      <c r="BS25" s="131"/>
      <c r="BT25" s="131"/>
      <c r="BU25" s="131"/>
    </row>
    <row r="26" spans="1:73" ht="14.4" customHeight="1">
      <c r="A26" s="131">
        <f>A23+1</f>
        <v>25</v>
      </c>
      <c r="G26" s="424">
        <v>3</v>
      </c>
      <c r="H26" s="424"/>
      <c r="I26" s="424"/>
      <c r="J26" s="424"/>
      <c r="K26" s="445" t="str">
        <f ca="1">IF(INDEX(入力,$A26,K$1)="","",INDEX(入力,$A26,K$1))</f>
        <v/>
      </c>
      <c r="L26" s="446"/>
      <c r="M26" s="446"/>
      <c r="N26" s="446"/>
      <c r="O26" s="446"/>
      <c r="P26" s="446"/>
      <c r="Q26" s="446"/>
      <c r="R26" s="446"/>
      <c r="S26" s="446"/>
      <c r="T26" s="447"/>
      <c r="U26" s="445" t="str">
        <f ca="1">IF($K26="","",VLOOKUP($K26,旧選手名簿,U$1,FALSE))</f>
        <v/>
      </c>
      <c r="V26" s="446"/>
      <c r="W26" s="446"/>
      <c r="X26" s="446"/>
      <c r="Y26" s="446"/>
      <c r="Z26" s="446"/>
      <c r="AA26" s="446"/>
      <c r="AB26" s="446"/>
      <c r="AC26" s="446"/>
      <c r="AD26" s="446"/>
      <c r="AE26" s="446">
        <f>IF(INDEX(入力シート!AE8:BC43,$A26,AE$1)="","",入力シート!$AG$1*100+INDEX(入力シート!AE8:BC43,$A26,AE$1))</f>
        <v>9020</v>
      </c>
      <c r="AF26" s="446"/>
      <c r="AG26" s="446"/>
      <c r="AH26" s="446"/>
      <c r="AI26" s="446"/>
      <c r="AJ26" s="446"/>
      <c r="AK26" s="446"/>
      <c r="AL26" s="446"/>
      <c r="AM26" s="446"/>
      <c r="AN26" s="447"/>
      <c r="AO26" s="445" t="str">
        <f ca="1">IF($K26="","",VLOOKUP($K26,旧選手名簿,AO$1,FALSE))</f>
        <v/>
      </c>
      <c r="AP26" s="446"/>
      <c r="AQ26" s="446"/>
      <c r="AR26" s="446"/>
      <c r="AS26" s="446"/>
      <c r="AT26" s="446"/>
      <c r="AU26" s="446"/>
      <c r="AV26" s="446"/>
      <c r="AW26" s="446"/>
      <c r="AX26" s="446"/>
      <c r="AY26" s="446"/>
      <c r="AZ26" s="446"/>
      <c r="BA26" s="446"/>
      <c r="BB26" s="446"/>
      <c r="BC26" s="446"/>
      <c r="BD26" s="446"/>
      <c r="BE26" s="446"/>
      <c r="BF26" s="446"/>
      <c r="BG26" s="447"/>
      <c r="BH26" s="445" t="str">
        <f ca="1">IF($K26="","",VLOOKUP($K26,旧選手名簿,BH$1,FALSE))</f>
        <v/>
      </c>
      <c r="BI26" s="446"/>
      <c r="BJ26" s="446"/>
      <c r="BK26" s="446"/>
      <c r="BL26" s="447"/>
      <c r="BM26" s="445" t="str">
        <f ca="1">IF($K26="","",VLOOKUP($K26,旧選手名簿,BM$1,FALSE))</f>
        <v/>
      </c>
      <c r="BN26" s="446"/>
      <c r="BO26" s="446"/>
      <c r="BP26" s="446"/>
      <c r="BQ26" s="447"/>
      <c r="BS26" s="131"/>
      <c r="BT26" s="131"/>
      <c r="BU26" s="131"/>
    </row>
    <row r="27" spans="1:73" ht="14.4" customHeight="1">
      <c r="A27" s="131"/>
      <c r="G27" s="424"/>
      <c r="H27" s="424"/>
      <c r="I27" s="424"/>
      <c r="J27" s="424"/>
      <c r="K27" s="448"/>
      <c r="L27" s="449"/>
      <c r="M27" s="449"/>
      <c r="N27" s="449"/>
      <c r="O27" s="449"/>
      <c r="P27" s="449"/>
      <c r="Q27" s="449"/>
      <c r="R27" s="449"/>
      <c r="S27" s="449"/>
      <c r="T27" s="450"/>
      <c r="U27" s="448"/>
      <c r="V27" s="449"/>
      <c r="W27" s="449"/>
      <c r="X27" s="449"/>
      <c r="Y27" s="449"/>
      <c r="Z27" s="449"/>
      <c r="AA27" s="449"/>
      <c r="AB27" s="449"/>
      <c r="AC27" s="449"/>
      <c r="AD27" s="449"/>
      <c r="AE27" s="449"/>
      <c r="AF27" s="449"/>
      <c r="AG27" s="449"/>
      <c r="AH27" s="449"/>
      <c r="AI27" s="449"/>
      <c r="AJ27" s="449"/>
      <c r="AK27" s="449"/>
      <c r="AL27" s="449"/>
      <c r="AM27" s="449"/>
      <c r="AN27" s="450"/>
      <c r="AO27" s="448"/>
      <c r="AP27" s="449"/>
      <c r="AQ27" s="449"/>
      <c r="AR27" s="449"/>
      <c r="AS27" s="449"/>
      <c r="AT27" s="449"/>
      <c r="AU27" s="449"/>
      <c r="AV27" s="449"/>
      <c r="AW27" s="449"/>
      <c r="AX27" s="449"/>
      <c r="AY27" s="449"/>
      <c r="AZ27" s="449"/>
      <c r="BA27" s="449"/>
      <c r="BB27" s="449"/>
      <c r="BC27" s="449"/>
      <c r="BD27" s="449"/>
      <c r="BE27" s="449"/>
      <c r="BF27" s="449"/>
      <c r="BG27" s="450"/>
      <c r="BH27" s="448"/>
      <c r="BI27" s="449"/>
      <c r="BJ27" s="449"/>
      <c r="BK27" s="449"/>
      <c r="BL27" s="450"/>
      <c r="BM27" s="448"/>
      <c r="BN27" s="449"/>
      <c r="BO27" s="449"/>
      <c r="BP27" s="449"/>
      <c r="BQ27" s="450"/>
      <c r="BS27" s="131"/>
      <c r="BT27" s="131"/>
      <c r="BU27" s="131"/>
    </row>
    <row r="28" spans="1:73" ht="14.4" customHeight="1">
      <c r="A28" s="131"/>
      <c r="G28" s="424"/>
      <c r="H28" s="424"/>
      <c r="I28" s="424"/>
      <c r="J28" s="424"/>
      <c r="K28" s="451"/>
      <c r="L28" s="452"/>
      <c r="M28" s="452"/>
      <c r="N28" s="452"/>
      <c r="O28" s="452"/>
      <c r="P28" s="452"/>
      <c r="Q28" s="452"/>
      <c r="R28" s="452"/>
      <c r="S28" s="452"/>
      <c r="T28" s="453"/>
      <c r="U28" s="451"/>
      <c r="V28" s="452"/>
      <c r="W28" s="452"/>
      <c r="X28" s="452"/>
      <c r="Y28" s="452"/>
      <c r="Z28" s="452"/>
      <c r="AA28" s="452"/>
      <c r="AB28" s="452"/>
      <c r="AC28" s="452"/>
      <c r="AD28" s="452"/>
      <c r="AE28" s="452"/>
      <c r="AF28" s="452"/>
      <c r="AG28" s="452"/>
      <c r="AH28" s="452"/>
      <c r="AI28" s="452"/>
      <c r="AJ28" s="452"/>
      <c r="AK28" s="452"/>
      <c r="AL28" s="452"/>
      <c r="AM28" s="452"/>
      <c r="AN28" s="453"/>
      <c r="AO28" s="451"/>
      <c r="AP28" s="452"/>
      <c r="AQ28" s="452"/>
      <c r="AR28" s="452"/>
      <c r="AS28" s="452"/>
      <c r="AT28" s="452"/>
      <c r="AU28" s="452"/>
      <c r="AV28" s="452"/>
      <c r="AW28" s="452"/>
      <c r="AX28" s="452"/>
      <c r="AY28" s="452"/>
      <c r="AZ28" s="452"/>
      <c r="BA28" s="452"/>
      <c r="BB28" s="452"/>
      <c r="BC28" s="452"/>
      <c r="BD28" s="452"/>
      <c r="BE28" s="452"/>
      <c r="BF28" s="452"/>
      <c r="BG28" s="453"/>
      <c r="BH28" s="451"/>
      <c r="BI28" s="452"/>
      <c r="BJ28" s="452"/>
      <c r="BK28" s="452"/>
      <c r="BL28" s="453"/>
      <c r="BM28" s="451"/>
      <c r="BN28" s="452"/>
      <c r="BO28" s="452"/>
      <c r="BP28" s="452"/>
      <c r="BQ28" s="453"/>
      <c r="BS28" s="131"/>
      <c r="BT28" s="131"/>
      <c r="BU28" s="131"/>
    </row>
    <row r="29" spans="1:73" ht="14.4" customHeight="1">
      <c r="A29" s="131">
        <f>A26+1</f>
        <v>26</v>
      </c>
      <c r="G29" s="424">
        <v>4</v>
      </c>
      <c r="H29" s="424"/>
      <c r="I29" s="424"/>
      <c r="J29" s="424"/>
      <c r="K29" s="417" t="str">
        <f ca="1">IF(INDEX(入力,$A29,K$1)="","",INDEX(入力,$A29,K$1))</f>
        <v/>
      </c>
      <c r="L29" s="417"/>
      <c r="M29" s="417"/>
      <c r="N29" s="417"/>
      <c r="O29" s="417"/>
      <c r="P29" s="417"/>
      <c r="Q29" s="417"/>
      <c r="R29" s="417"/>
      <c r="S29" s="417"/>
      <c r="T29" s="417"/>
      <c r="U29" s="417" t="str">
        <f ca="1">IF($K29="","",VLOOKUP($K29,旧選手名簿,U$1,FALSE))</f>
        <v/>
      </c>
      <c r="V29" s="417"/>
      <c r="W29" s="417"/>
      <c r="X29" s="417"/>
      <c r="Y29" s="417"/>
      <c r="Z29" s="417"/>
      <c r="AA29" s="417"/>
      <c r="AB29" s="417"/>
      <c r="AC29" s="417"/>
      <c r="AD29" s="417"/>
      <c r="AE29" s="417">
        <f>IF(INDEX(入力シート!AE11:BC46,$A29,AE$1)="","",入力シート!$AG$1*100+INDEX(入力シート!AE11:BC46,$A29,AE$1))</f>
        <v>9024</v>
      </c>
      <c r="AF29" s="417"/>
      <c r="AG29" s="417"/>
      <c r="AH29" s="417"/>
      <c r="AI29" s="417"/>
      <c r="AJ29" s="417"/>
      <c r="AK29" s="417"/>
      <c r="AL29" s="417"/>
      <c r="AM29" s="417"/>
      <c r="AN29" s="417"/>
      <c r="AO29" s="417" t="str">
        <f ca="1">IF($K29="","",VLOOKUP($K29,旧選手名簿,AO$1,FALSE))</f>
        <v/>
      </c>
      <c r="AP29" s="417"/>
      <c r="AQ29" s="417"/>
      <c r="AR29" s="417"/>
      <c r="AS29" s="417"/>
      <c r="AT29" s="417"/>
      <c r="AU29" s="417"/>
      <c r="AV29" s="417"/>
      <c r="AW29" s="417"/>
      <c r="AX29" s="417"/>
      <c r="AY29" s="417"/>
      <c r="AZ29" s="417"/>
      <c r="BA29" s="417"/>
      <c r="BB29" s="417"/>
      <c r="BC29" s="417"/>
      <c r="BD29" s="417"/>
      <c r="BE29" s="417"/>
      <c r="BF29" s="417"/>
      <c r="BG29" s="417"/>
      <c r="BH29" s="417" t="str">
        <f ca="1">IF($K29="","",VLOOKUP($K29,旧選手名簿,BH$1,FALSE))</f>
        <v/>
      </c>
      <c r="BI29" s="417"/>
      <c r="BJ29" s="417"/>
      <c r="BK29" s="417"/>
      <c r="BL29" s="417"/>
      <c r="BM29" s="417" t="str">
        <f ca="1">IF($K29="","",VLOOKUP($K29,旧選手名簿,BM$1,FALSE))</f>
        <v/>
      </c>
      <c r="BN29" s="417"/>
      <c r="BO29" s="417"/>
      <c r="BP29" s="417"/>
      <c r="BQ29" s="417"/>
      <c r="BS29" s="131"/>
      <c r="BT29" s="131"/>
      <c r="BU29" s="131"/>
    </row>
    <row r="30" spans="1:73" ht="14.4" customHeight="1">
      <c r="A30" s="131"/>
      <c r="G30" s="424"/>
      <c r="H30" s="424"/>
      <c r="I30" s="424"/>
      <c r="J30" s="424"/>
      <c r="K30" s="417"/>
      <c r="L30" s="417"/>
      <c r="M30" s="417"/>
      <c r="N30" s="417"/>
      <c r="O30" s="417"/>
      <c r="P30" s="417"/>
      <c r="Q30" s="417"/>
      <c r="R30" s="417"/>
      <c r="S30" s="417"/>
      <c r="T30" s="417"/>
      <c r="U30" s="417"/>
      <c r="V30" s="417"/>
      <c r="W30" s="417"/>
      <c r="X30" s="417"/>
      <c r="Y30" s="417"/>
      <c r="Z30" s="417"/>
      <c r="AA30" s="417"/>
      <c r="AB30" s="417"/>
      <c r="AC30" s="417"/>
      <c r="AD30" s="417"/>
      <c r="AE30" s="417"/>
      <c r="AF30" s="417"/>
      <c r="AG30" s="417"/>
      <c r="AH30" s="417"/>
      <c r="AI30" s="417"/>
      <c r="AJ30" s="417"/>
      <c r="AK30" s="417"/>
      <c r="AL30" s="417"/>
      <c r="AM30" s="417"/>
      <c r="AN30" s="417"/>
      <c r="AO30" s="417"/>
      <c r="AP30" s="417"/>
      <c r="AQ30" s="417"/>
      <c r="AR30" s="417"/>
      <c r="AS30" s="417"/>
      <c r="AT30" s="417"/>
      <c r="AU30" s="417"/>
      <c r="AV30" s="417"/>
      <c r="AW30" s="417"/>
      <c r="AX30" s="417"/>
      <c r="AY30" s="417"/>
      <c r="AZ30" s="417"/>
      <c r="BA30" s="417"/>
      <c r="BB30" s="417"/>
      <c r="BC30" s="417"/>
      <c r="BD30" s="417"/>
      <c r="BE30" s="417"/>
      <c r="BF30" s="417"/>
      <c r="BG30" s="417"/>
      <c r="BH30" s="417"/>
      <c r="BI30" s="417"/>
      <c r="BJ30" s="417"/>
      <c r="BK30" s="417"/>
      <c r="BL30" s="417"/>
      <c r="BM30" s="417"/>
      <c r="BN30" s="417"/>
      <c r="BO30" s="417"/>
      <c r="BP30" s="417"/>
      <c r="BQ30" s="417"/>
      <c r="BS30" s="131"/>
      <c r="BT30" s="131"/>
      <c r="BU30" s="131"/>
    </row>
    <row r="31" spans="1:73" ht="14.4" customHeight="1">
      <c r="A31" s="131"/>
      <c r="G31" s="424"/>
      <c r="H31" s="424"/>
      <c r="I31" s="424"/>
      <c r="J31" s="424"/>
      <c r="K31" s="417"/>
      <c r="L31" s="417"/>
      <c r="M31" s="417"/>
      <c r="N31" s="417"/>
      <c r="O31" s="417"/>
      <c r="P31" s="417"/>
      <c r="Q31" s="417"/>
      <c r="R31" s="417"/>
      <c r="S31" s="417"/>
      <c r="T31" s="417"/>
      <c r="U31" s="417"/>
      <c r="V31" s="417"/>
      <c r="W31" s="417"/>
      <c r="X31" s="417"/>
      <c r="Y31" s="417"/>
      <c r="Z31" s="417"/>
      <c r="AA31" s="417"/>
      <c r="AB31" s="417"/>
      <c r="AC31" s="417"/>
      <c r="AD31" s="417"/>
      <c r="AE31" s="417"/>
      <c r="AF31" s="417"/>
      <c r="AG31" s="417"/>
      <c r="AH31" s="417"/>
      <c r="AI31" s="417"/>
      <c r="AJ31" s="417"/>
      <c r="AK31" s="417"/>
      <c r="AL31" s="417"/>
      <c r="AM31" s="417"/>
      <c r="AN31" s="417"/>
      <c r="AO31" s="417"/>
      <c r="AP31" s="417"/>
      <c r="AQ31" s="417"/>
      <c r="AR31" s="417"/>
      <c r="AS31" s="417"/>
      <c r="AT31" s="417"/>
      <c r="AU31" s="417"/>
      <c r="AV31" s="417"/>
      <c r="AW31" s="417"/>
      <c r="AX31" s="417"/>
      <c r="AY31" s="417"/>
      <c r="AZ31" s="417"/>
      <c r="BA31" s="417"/>
      <c r="BB31" s="417"/>
      <c r="BC31" s="417"/>
      <c r="BD31" s="417"/>
      <c r="BE31" s="417"/>
      <c r="BF31" s="417"/>
      <c r="BG31" s="417"/>
      <c r="BH31" s="417"/>
      <c r="BI31" s="417"/>
      <c r="BJ31" s="417"/>
      <c r="BK31" s="417"/>
      <c r="BL31" s="417"/>
      <c r="BM31" s="417"/>
      <c r="BN31" s="417"/>
      <c r="BO31" s="417"/>
      <c r="BP31" s="417"/>
      <c r="BQ31" s="417"/>
      <c r="BS31" s="131"/>
      <c r="BT31" s="131"/>
      <c r="BU31" s="131"/>
    </row>
    <row r="32" spans="1:73" ht="14.4" customHeight="1">
      <c r="A32" s="131">
        <f>A29+1</f>
        <v>27</v>
      </c>
      <c r="G32" s="424">
        <v>5</v>
      </c>
      <c r="H32" s="424"/>
      <c r="I32" s="424"/>
      <c r="J32" s="424"/>
      <c r="K32" s="417" t="str">
        <f ca="1">IF(INDEX(入力,$A32,K$1)="","",INDEX(入力,$A32,K$1))</f>
        <v/>
      </c>
      <c r="L32" s="417"/>
      <c r="M32" s="417"/>
      <c r="N32" s="417"/>
      <c r="O32" s="417"/>
      <c r="P32" s="417"/>
      <c r="Q32" s="417"/>
      <c r="R32" s="417"/>
      <c r="S32" s="417"/>
      <c r="T32" s="417"/>
      <c r="U32" s="417" t="str">
        <f ca="1">IF($K32="","",VLOOKUP($K32,旧選手名簿,U$1,FALSE))</f>
        <v/>
      </c>
      <c r="V32" s="417"/>
      <c r="W32" s="417"/>
      <c r="X32" s="417"/>
      <c r="Y32" s="417"/>
      <c r="Z32" s="417"/>
      <c r="AA32" s="417"/>
      <c r="AB32" s="417"/>
      <c r="AC32" s="417"/>
      <c r="AD32" s="417"/>
      <c r="AE32" s="417">
        <f>IF(INDEX(入力シート!AE14:BC49,$A32,AE$1)="","",入力シート!$AG$1*100+INDEX(入力シート!AE14:BC49,$A32,AE$1))</f>
        <v>9028</v>
      </c>
      <c r="AF32" s="417"/>
      <c r="AG32" s="417"/>
      <c r="AH32" s="417"/>
      <c r="AI32" s="417"/>
      <c r="AJ32" s="417"/>
      <c r="AK32" s="417"/>
      <c r="AL32" s="417"/>
      <c r="AM32" s="417"/>
      <c r="AN32" s="417"/>
      <c r="AO32" s="417" t="str">
        <f ca="1">IF($K32="","",VLOOKUP($K32,旧選手名簿,AO$1,FALSE))</f>
        <v/>
      </c>
      <c r="AP32" s="417"/>
      <c r="AQ32" s="417"/>
      <c r="AR32" s="417"/>
      <c r="AS32" s="417"/>
      <c r="AT32" s="417"/>
      <c r="AU32" s="417"/>
      <c r="AV32" s="417"/>
      <c r="AW32" s="417"/>
      <c r="AX32" s="417"/>
      <c r="AY32" s="417"/>
      <c r="AZ32" s="417"/>
      <c r="BA32" s="417"/>
      <c r="BB32" s="417"/>
      <c r="BC32" s="417"/>
      <c r="BD32" s="417"/>
      <c r="BE32" s="417"/>
      <c r="BF32" s="417"/>
      <c r="BG32" s="417"/>
      <c r="BH32" s="417" t="str">
        <f ca="1">IF($K32="","",VLOOKUP($K32,旧選手名簿,BH$1,FALSE))</f>
        <v/>
      </c>
      <c r="BI32" s="417"/>
      <c r="BJ32" s="417"/>
      <c r="BK32" s="417"/>
      <c r="BL32" s="417"/>
      <c r="BM32" s="417" t="str">
        <f ca="1">IF($K32="","",VLOOKUP($K32,旧選手名簿,BM$1,FALSE))</f>
        <v/>
      </c>
      <c r="BN32" s="417"/>
      <c r="BO32" s="417"/>
      <c r="BP32" s="417"/>
      <c r="BQ32" s="417"/>
      <c r="BS32" s="131"/>
      <c r="BT32" s="131"/>
      <c r="BU32" s="131"/>
    </row>
    <row r="33" spans="1:73" ht="14.4" customHeight="1">
      <c r="A33" s="131"/>
      <c r="G33" s="424"/>
      <c r="H33" s="424"/>
      <c r="I33" s="424"/>
      <c r="J33" s="424"/>
      <c r="K33" s="417"/>
      <c r="L33" s="417"/>
      <c r="M33" s="417"/>
      <c r="N33" s="417"/>
      <c r="O33" s="417"/>
      <c r="P33" s="417"/>
      <c r="Q33" s="417"/>
      <c r="R33" s="417"/>
      <c r="S33" s="417"/>
      <c r="T33" s="417"/>
      <c r="U33" s="417"/>
      <c r="V33" s="417"/>
      <c r="W33" s="417"/>
      <c r="X33" s="417"/>
      <c r="Y33" s="417"/>
      <c r="Z33" s="417"/>
      <c r="AA33" s="417"/>
      <c r="AB33" s="417"/>
      <c r="AC33" s="417"/>
      <c r="AD33" s="417"/>
      <c r="AE33" s="417"/>
      <c r="AF33" s="417"/>
      <c r="AG33" s="417"/>
      <c r="AH33" s="417"/>
      <c r="AI33" s="417"/>
      <c r="AJ33" s="417"/>
      <c r="AK33" s="417"/>
      <c r="AL33" s="417"/>
      <c r="AM33" s="417"/>
      <c r="AN33" s="417"/>
      <c r="AO33" s="417"/>
      <c r="AP33" s="417"/>
      <c r="AQ33" s="417"/>
      <c r="AR33" s="417"/>
      <c r="AS33" s="417"/>
      <c r="AT33" s="417"/>
      <c r="AU33" s="417"/>
      <c r="AV33" s="417"/>
      <c r="AW33" s="417"/>
      <c r="AX33" s="417"/>
      <c r="AY33" s="417"/>
      <c r="AZ33" s="417"/>
      <c r="BA33" s="417"/>
      <c r="BB33" s="417"/>
      <c r="BC33" s="417"/>
      <c r="BD33" s="417"/>
      <c r="BE33" s="417"/>
      <c r="BF33" s="417"/>
      <c r="BG33" s="417"/>
      <c r="BH33" s="417"/>
      <c r="BI33" s="417"/>
      <c r="BJ33" s="417"/>
      <c r="BK33" s="417"/>
      <c r="BL33" s="417"/>
      <c r="BM33" s="417"/>
      <c r="BN33" s="417"/>
      <c r="BO33" s="417"/>
      <c r="BP33" s="417"/>
      <c r="BQ33" s="417"/>
      <c r="BS33" s="131"/>
      <c r="BT33" s="131"/>
      <c r="BU33" s="131"/>
    </row>
    <row r="34" spans="1:73" ht="14.4" customHeight="1">
      <c r="A34" s="131"/>
      <c r="G34" s="424"/>
      <c r="H34" s="424"/>
      <c r="I34" s="424"/>
      <c r="J34" s="424"/>
      <c r="K34" s="417"/>
      <c r="L34" s="417"/>
      <c r="M34" s="417"/>
      <c r="N34" s="417"/>
      <c r="O34" s="417"/>
      <c r="P34" s="417"/>
      <c r="Q34" s="417"/>
      <c r="R34" s="417"/>
      <c r="S34" s="417"/>
      <c r="T34" s="417"/>
      <c r="U34" s="417"/>
      <c r="V34" s="417"/>
      <c r="W34" s="417"/>
      <c r="X34" s="417"/>
      <c r="Y34" s="417"/>
      <c r="Z34" s="417"/>
      <c r="AA34" s="417"/>
      <c r="AB34" s="417"/>
      <c r="AC34" s="417"/>
      <c r="AD34" s="417"/>
      <c r="AE34" s="417"/>
      <c r="AF34" s="417"/>
      <c r="AG34" s="417"/>
      <c r="AH34" s="417"/>
      <c r="AI34" s="417"/>
      <c r="AJ34" s="417"/>
      <c r="AK34" s="417"/>
      <c r="AL34" s="417"/>
      <c r="AM34" s="417"/>
      <c r="AN34" s="417"/>
      <c r="AO34" s="417"/>
      <c r="AP34" s="417"/>
      <c r="AQ34" s="417"/>
      <c r="AR34" s="417"/>
      <c r="AS34" s="417"/>
      <c r="AT34" s="417"/>
      <c r="AU34" s="417"/>
      <c r="AV34" s="417"/>
      <c r="AW34" s="417"/>
      <c r="AX34" s="417"/>
      <c r="AY34" s="417"/>
      <c r="AZ34" s="417"/>
      <c r="BA34" s="417"/>
      <c r="BB34" s="417"/>
      <c r="BC34" s="417"/>
      <c r="BD34" s="417"/>
      <c r="BE34" s="417"/>
      <c r="BF34" s="417"/>
      <c r="BG34" s="417"/>
      <c r="BH34" s="417"/>
      <c r="BI34" s="417"/>
      <c r="BJ34" s="417"/>
      <c r="BK34" s="417"/>
      <c r="BL34" s="417"/>
      <c r="BM34" s="417"/>
      <c r="BN34" s="417"/>
      <c r="BO34" s="417"/>
      <c r="BP34" s="417"/>
      <c r="BQ34" s="417"/>
      <c r="BS34" s="131"/>
      <c r="BT34" s="131"/>
      <c r="BU34" s="131"/>
    </row>
    <row r="35" spans="1:73" ht="14.4" customHeight="1">
      <c r="A35" s="131">
        <f>A32+1</f>
        <v>28</v>
      </c>
      <c r="G35" s="424" t="s">
        <v>22</v>
      </c>
      <c r="H35" s="424"/>
      <c r="I35" s="424"/>
      <c r="J35" s="424"/>
      <c r="K35" s="417" t="str">
        <f ca="1">IF(INDEX(入力,$A35,K$1)="","",INDEX(入力,$A35,K$1))</f>
        <v/>
      </c>
      <c r="L35" s="417"/>
      <c r="M35" s="417"/>
      <c r="N35" s="417"/>
      <c r="O35" s="417"/>
      <c r="P35" s="417"/>
      <c r="Q35" s="417"/>
      <c r="R35" s="417"/>
      <c r="S35" s="417"/>
      <c r="T35" s="417"/>
      <c r="U35" s="445" t="str">
        <f ca="1">IF($K35="","",VLOOKUP($K35,旧選手名簿,U$1,FALSE))</f>
        <v/>
      </c>
      <c r="V35" s="446"/>
      <c r="W35" s="446"/>
      <c r="X35" s="446"/>
      <c r="Y35" s="446"/>
      <c r="Z35" s="446"/>
      <c r="AA35" s="446"/>
      <c r="AB35" s="446"/>
      <c r="AC35" s="446"/>
      <c r="AD35" s="446"/>
      <c r="AE35" s="446">
        <f>IF(INDEX(入力シート!AE17:BC52,$A35,AE$1)="","",入力シート!$AG$1*100+INDEX(入力シート!AE17:BC52,$A35,AE$1))</f>
        <v>9032</v>
      </c>
      <c r="AF35" s="446"/>
      <c r="AG35" s="446"/>
      <c r="AH35" s="446"/>
      <c r="AI35" s="446"/>
      <c r="AJ35" s="446"/>
      <c r="AK35" s="446"/>
      <c r="AL35" s="446"/>
      <c r="AM35" s="446"/>
      <c r="AN35" s="447"/>
      <c r="AO35" s="417" t="str">
        <f ca="1">IF($K35="","",VLOOKUP($K35,旧選手名簿,AO$1,FALSE))</f>
        <v/>
      </c>
      <c r="AP35" s="417"/>
      <c r="AQ35" s="417"/>
      <c r="AR35" s="417"/>
      <c r="AS35" s="417"/>
      <c r="AT35" s="417"/>
      <c r="AU35" s="417"/>
      <c r="AV35" s="417"/>
      <c r="AW35" s="417"/>
      <c r="AX35" s="417"/>
      <c r="AY35" s="417"/>
      <c r="AZ35" s="417"/>
      <c r="BA35" s="417"/>
      <c r="BB35" s="417"/>
      <c r="BC35" s="417"/>
      <c r="BD35" s="417"/>
      <c r="BE35" s="417"/>
      <c r="BF35" s="417"/>
      <c r="BG35" s="417"/>
      <c r="BH35" s="417" t="str">
        <f ca="1">IF($K35="","",VLOOKUP($K35,旧選手名簿,BH$1,FALSE))</f>
        <v/>
      </c>
      <c r="BI35" s="417"/>
      <c r="BJ35" s="417"/>
      <c r="BK35" s="417"/>
      <c r="BL35" s="417"/>
      <c r="BM35" s="417" t="str">
        <f ca="1">IF($K35="","",VLOOKUP($K35,旧選手名簿,BM$1,FALSE))</f>
        <v/>
      </c>
      <c r="BN35" s="417"/>
      <c r="BO35" s="417"/>
      <c r="BP35" s="417"/>
      <c r="BQ35" s="417"/>
      <c r="BS35" s="131"/>
      <c r="BT35" s="131"/>
      <c r="BU35" s="131"/>
    </row>
    <row r="36" spans="1:73" ht="14.4" customHeight="1">
      <c r="A36" s="131"/>
      <c r="G36" s="424"/>
      <c r="H36" s="424"/>
      <c r="I36" s="424"/>
      <c r="J36" s="424"/>
      <c r="K36" s="417"/>
      <c r="L36" s="417"/>
      <c r="M36" s="417"/>
      <c r="N36" s="417"/>
      <c r="O36" s="417"/>
      <c r="P36" s="417"/>
      <c r="Q36" s="417"/>
      <c r="R36" s="417"/>
      <c r="S36" s="417"/>
      <c r="T36" s="417"/>
      <c r="U36" s="448"/>
      <c r="V36" s="449"/>
      <c r="W36" s="449"/>
      <c r="X36" s="449"/>
      <c r="Y36" s="449"/>
      <c r="Z36" s="449"/>
      <c r="AA36" s="449"/>
      <c r="AB36" s="449"/>
      <c r="AC36" s="449"/>
      <c r="AD36" s="449"/>
      <c r="AE36" s="449"/>
      <c r="AF36" s="449"/>
      <c r="AG36" s="449"/>
      <c r="AH36" s="449"/>
      <c r="AI36" s="449"/>
      <c r="AJ36" s="449"/>
      <c r="AK36" s="449"/>
      <c r="AL36" s="449"/>
      <c r="AM36" s="449"/>
      <c r="AN36" s="450"/>
      <c r="AO36" s="417"/>
      <c r="AP36" s="417"/>
      <c r="AQ36" s="417"/>
      <c r="AR36" s="417"/>
      <c r="AS36" s="417"/>
      <c r="AT36" s="417"/>
      <c r="AU36" s="417"/>
      <c r="AV36" s="417"/>
      <c r="AW36" s="417"/>
      <c r="AX36" s="417"/>
      <c r="AY36" s="417"/>
      <c r="AZ36" s="417"/>
      <c r="BA36" s="417"/>
      <c r="BB36" s="417"/>
      <c r="BC36" s="417"/>
      <c r="BD36" s="417"/>
      <c r="BE36" s="417"/>
      <c r="BF36" s="417"/>
      <c r="BG36" s="417"/>
      <c r="BH36" s="417"/>
      <c r="BI36" s="417"/>
      <c r="BJ36" s="417"/>
      <c r="BK36" s="417"/>
      <c r="BL36" s="417"/>
      <c r="BM36" s="417"/>
      <c r="BN36" s="417"/>
      <c r="BO36" s="417"/>
      <c r="BP36" s="417"/>
      <c r="BQ36" s="417"/>
      <c r="BS36" s="131"/>
      <c r="BT36" s="131"/>
      <c r="BU36" s="131"/>
    </row>
    <row r="37" spans="1:73" ht="14.4" customHeight="1">
      <c r="A37" s="131"/>
      <c r="G37" s="424"/>
      <c r="H37" s="424"/>
      <c r="I37" s="424"/>
      <c r="J37" s="424"/>
      <c r="K37" s="417"/>
      <c r="L37" s="417"/>
      <c r="M37" s="417"/>
      <c r="N37" s="417"/>
      <c r="O37" s="417"/>
      <c r="P37" s="417"/>
      <c r="Q37" s="417"/>
      <c r="R37" s="417"/>
      <c r="S37" s="417"/>
      <c r="T37" s="417"/>
      <c r="U37" s="451"/>
      <c r="V37" s="452"/>
      <c r="W37" s="452"/>
      <c r="X37" s="452"/>
      <c r="Y37" s="452"/>
      <c r="Z37" s="452"/>
      <c r="AA37" s="452"/>
      <c r="AB37" s="452"/>
      <c r="AC37" s="452"/>
      <c r="AD37" s="452"/>
      <c r="AE37" s="452"/>
      <c r="AF37" s="452"/>
      <c r="AG37" s="452"/>
      <c r="AH37" s="452"/>
      <c r="AI37" s="452"/>
      <c r="AJ37" s="452"/>
      <c r="AK37" s="452"/>
      <c r="AL37" s="452"/>
      <c r="AM37" s="452"/>
      <c r="AN37" s="453"/>
      <c r="AO37" s="417"/>
      <c r="AP37" s="417"/>
      <c r="AQ37" s="417"/>
      <c r="AR37" s="417"/>
      <c r="AS37" s="417"/>
      <c r="AT37" s="417"/>
      <c r="AU37" s="417"/>
      <c r="AV37" s="417"/>
      <c r="AW37" s="417"/>
      <c r="AX37" s="417"/>
      <c r="AY37" s="417"/>
      <c r="AZ37" s="417"/>
      <c r="BA37" s="417"/>
      <c r="BB37" s="417"/>
      <c r="BC37" s="417"/>
      <c r="BD37" s="417"/>
      <c r="BE37" s="417"/>
      <c r="BF37" s="417"/>
      <c r="BG37" s="417"/>
      <c r="BH37" s="417"/>
      <c r="BI37" s="417"/>
      <c r="BJ37" s="417"/>
      <c r="BK37" s="417"/>
      <c r="BL37" s="417"/>
      <c r="BM37" s="417"/>
      <c r="BN37" s="417"/>
      <c r="BO37" s="417"/>
      <c r="BP37" s="417"/>
      <c r="BQ37" s="417"/>
      <c r="BS37" s="131"/>
      <c r="BT37" s="131"/>
      <c r="BU37" s="131"/>
    </row>
    <row r="38" spans="1:73" ht="14.4" customHeight="1">
      <c r="A38" s="131">
        <f>A35+1</f>
        <v>29</v>
      </c>
      <c r="G38" s="424" t="s">
        <v>23</v>
      </c>
      <c r="H38" s="424"/>
      <c r="I38" s="424"/>
      <c r="J38" s="424"/>
      <c r="K38" s="417" t="str">
        <f ca="1">IF(INDEX(入力,$A38,K$1)="","",INDEX(入力,$A38,K$1))</f>
        <v/>
      </c>
      <c r="L38" s="417"/>
      <c r="M38" s="417"/>
      <c r="N38" s="417"/>
      <c r="O38" s="417"/>
      <c r="P38" s="417"/>
      <c r="Q38" s="417"/>
      <c r="R38" s="417"/>
      <c r="S38" s="417"/>
      <c r="T38" s="417"/>
      <c r="U38" s="445" t="str">
        <f ca="1">IF($K38="","",VLOOKUP($K38,旧選手名簿,U$1,FALSE))</f>
        <v/>
      </c>
      <c r="V38" s="446"/>
      <c r="W38" s="446"/>
      <c r="X38" s="446"/>
      <c r="Y38" s="446"/>
      <c r="Z38" s="446"/>
      <c r="AA38" s="446"/>
      <c r="AB38" s="446"/>
      <c r="AC38" s="446"/>
      <c r="AD38" s="446"/>
      <c r="AE38" s="446">
        <f>IF(INDEX(入力シート!AE20:BC55,$A38,AE$1)="","",入力シート!$AG$1*100+INDEX(入力シート!AE20:BC55,$A38,AE$1))</f>
        <v>9036</v>
      </c>
      <c r="AF38" s="446"/>
      <c r="AG38" s="446"/>
      <c r="AH38" s="446"/>
      <c r="AI38" s="446"/>
      <c r="AJ38" s="446"/>
      <c r="AK38" s="446"/>
      <c r="AL38" s="446"/>
      <c r="AM38" s="446"/>
      <c r="AN38" s="447"/>
      <c r="AO38" s="417" t="str">
        <f ca="1">IF($K38="","",VLOOKUP($K38,旧選手名簿,AO$1,FALSE))</f>
        <v/>
      </c>
      <c r="AP38" s="417"/>
      <c r="AQ38" s="417"/>
      <c r="AR38" s="417"/>
      <c r="AS38" s="417"/>
      <c r="AT38" s="417"/>
      <c r="AU38" s="417"/>
      <c r="AV38" s="417"/>
      <c r="AW38" s="417"/>
      <c r="AX38" s="417"/>
      <c r="AY38" s="417"/>
      <c r="AZ38" s="417"/>
      <c r="BA38" s="417"/>
      <c r="BB38" s="417"/>
      <c r="BC38" s="417"/>
      <c r="BD38" s="417"/>
      <c r="BE38" s="417"/>
      <c r="BF38" s="417"/>
      <c r="BG38" s="417"/>
      <c r="BH38" s="417" t="str">
        <f ca="1">IF($K38="","",VLOOKUP($K38,旧選手名簿,BH$1,FALSE))</f>
        <v/>
      </c>
      <c r="BI38" s="417"/>
      <c r="BJ38" s="417"/>
      <c r="BK38" s="417"/>
      <c r="BL38" s="417"/>
      <c r="BM38" s="417" t="str">
        <f ca="1">IF($K38="","",VLOOKUP($K38,旧選手名簿,BM$1,FALSE))</f>
        <v/>
      </c>
      <c r="BN38" s="417"/>
      <c r="BO38" s="417"/>
      <c r="BP38" s="417"/>
      <c r="BQ38" s="417"/>
      <c r="BS38" s="131"/>
      <c r="BT38" s="131"/>
      <c r="BU38" s="131"/>
    </row>
    <row r="39" spans="1:73" ht="14.4" customHeight="1">
      <c r="A39" s="131"/>
      <c r="G39" s="424"/>
      <c r="H39" s="424"/>
      <c r="I39" s="424"/>
      <c r="J39" s="424"/>
      <c r="K39" s="417"/>
      <c r="L39" s="417"/>
      <c r="M39" s="417"/>
      <c r="N39" s="417"/>
      <c r="O39" s="417"/>
      <c r="P39" s="417"/>
      <c r="Q39" s="417"/>
      <c r="R39" s="417"/>
      <c r="S39" s="417"/>
      <c r="T39" s="417"/>
      <c r="U39" s="448"/>
      <c r="V39" s="449"/>
      <c r="W39" s="449"/>
      <c r="X39" s="449"/>
      <c r="Y39" s="449"/>
      <c r="Z39" s="449"/>
      <c r="AA39" s="449"/>
      <c r="AB39" s="449"/>
      <c r="AC39" s="449"/>
      <c r="AD39" s="449"/>
      <c r="AE39" s="449"/>
      <c r="AF39" s="449"/>
      <c r="AG39" s="449"/>
      <c r="AH39" s="449"/>
      <c r="AI39" s="449"/>
      <c r="AJ39" s="449"/>
      <c r="AK39" s="449"/>
      <c r="AL39" s="449"/>
      <c r="AM39" s="449"/>
      <c r="AN39" s="450"/>
      <c r="AO39" s="417"/>
      <c r="AP39" s="417"/>
      <c r="AQ39" s="417"/>
      <c r="AR39" s="417"/>
      <c r="AS39" s="417"/>
      <c r="AT39" s="417"/>
      <c r="AU39" s="417"/>
      <c r="AV39" s="417"/>
      <c r="AW39" s="417"/>
      <c r="AX39" s="417"/>
      <c r="AY39" s="417"/>
      <c r="AZ39" s="417"/>
      <c r="BA39" s="417"/>
      <c r="BB39" s="417"/>
      <c r="BC39" s="417"/>
      <c r="BD39" s="417"/>
      <c r="BE39" s="417"/>
      <c r="BF39" s="417"/>
      <c r="BG39" s="417"/>
      <c r="BH39" s="417"/>
      <c r="BI39" s="417"/>
      <c r="BJ39" s="417"/>
      <c r="BK39" s="417"/>
      <c r="BL39" s="417"/>
      <c r="BM39" s="417"/>
      <c r="BN39" s="417"/>
      <c r="BO39" s="417"/>
      <c r="BP39" s="417"/>
      <c r="BQ39" s="417"/>
      <c r="BS39" s="131"/>
      <c r="BT39" s="131"/>
      <c r="BU39" s="131"/>
    </row>
    <row r="40" spans="1:73" ht="14.4" customHeight="1">
      <c r="A40" s="131"/>
      <c r="G40" s="424"/>
      <c r="H40" s="424"/>
      <c r="I40" s="424"/>
      <c r="J40" s="424"/>
      <c r="K40" s="417"/>
      <c r="L40" s="417"/>
      <c r="M40" s="417"/>
      <c r="N40" s="417"/>
      <c r="O40" s="417"/>
      <c r="P40" s="417"/>
      <c r="Q40" s="417"/>
      <c r="R40" s="417"/>
      <c r="S40" s="417"/>
      <c r="T40" s="417"/>
      <c r="U40" s="451"/>
      <c r="V40" s="452"/>
      <c r="W40" s="452"/>
      <c r="X40" s="452"/>
      <c r="Y40" s="452"/>
      <c r="Z40" s="452"/>
      <c r="AA40" s="452"/>
      <c r="AB40" s="452"/>
      <c r="AC40" s="452"/>
      <c r="AD40" s="452"/>
      <c r="AE40" s="452"/>
      <c r="AF40" s="452"/>
      <c r="AG40" s="452"/>
      <c r="AH40" s="452"/>
      <c r="AI40" s="452"/>
      <c r="AJ40" s="452"/>
      <c r="AK40" s="452"/>
      <c r="AL40" s="452"/>
      <c r="AM40" s="452"/>
      <c r="AN40" s="453"/>
      <c r="AO40" s="417"/>
      <c r="AP40" s="417"/>
      <c r="AQ40" s="417"/>
      <c r="AR40" s="417"/>
      <c r="AS40" s="417"/>
      <c r="AT40" s="417"/>
      <c r="AU40" s="417"/>
      <c r="AV40" s="417"/>
      <c r="AW40" s="417"/>
      <c r="AX40" s="417"/>
      <c r="AY40" s="417"/>
      <c r="AZ40" s="417"/>
      <c r="BA40" s="417"/>
      <c r="BB40" s="417"/>
      <c r="BC40" s="417"/>
      <c r="BD40" s="417"/>
      <c r="BE40" s="417"/>
      <c r="BF40" s="417"/>
      <c r="BG40" s="417"/>
      <c r="BH40" s="417"/>
      <c r="BI40" s="417"/>
      <c r="BJ40" s="417"/>
      <c r="BK40" s="417"/>
      <c r="BL40" s="417"/>
      <c r="BM40" s="417"/>
      <c r="BN40" s="417"/>
      <c r="BO40" s="417"/>
      <c r="BP40" s="417"/>
      <c r="BQ40" s="417"/>
      <c r="BS40" s="131"/>
      <c r="BT40" s="131"/>
      <c r="BU40" s="131"/>
    </row>
    <row r="41" spans="1:73" ht="14.4" customHeight="1">
      <c r="A41" s="131"/>
      <c r="G41" s="23"/>
      <c r="H41" s="20"/>
      <c r="BG41" s="12"/>
      <c r="BH41" s="12"/>
      <c r="BI41" s="12"/>
      <c r="BJ41" s="12"/>
      <c r="BK41" s="12"/>
      <c r="BL41" s="12"/>
      <c r="BM41" s="12"/>
      <c r="BN41" s="12"/>
      <c r="BO41" s="12"/>
      <c r="BP41" s="12"/>
      <c r="BQ41" s="22"/>
      <c r="BS41" s="131"/>
      <c r="BT41" s="131"/>
      <c r="BU41" s="131"/>
    </row>
    <row r="42" spans="1:73" ht="14.4">
      <c r="A42" s="131"/>
      <c r="G42" s="7"/>
      <c r="H42" s="8"/>
      <c r="BE42" s="477" t="s">
        <v>234</v>
      </c>
      <c r="BF42" s="477"/>
      <c r="BG42" s="477"/>
      <c r="BH42" s="477"/>
      <c r="BI42" s="477"/>
      <c r="BJ42" s="477"/>
      <c r="BK42" s="477"/>
      <c r="BL42" s="477"/>
      <c r="BM42" s="477"/>
      <c r="BN42" s="477"/>
      <c r="BO42" s="477"/>
      <c r="BP42" s="477"/>
      <c r="BQ42" s="478"/>
      <c r="BS42" s="131"/>
      <c r="BT42" s="131"/>
      <c r="BU42" s="131"/>
    </row>
    <row r="43" spans="1:73" ht="14.4" customHeight="1">
      <c r="A43" s="131"/>
      <c r="G43" s="489" t="s">
        <v>4</v>
      </c>
      <c r="H43" s="460"/>
      <c r="I43" s="460"/>
      <c r="J43" s="460"/>
      <c r="K43" s="460"/>
      <c r="L43" s="460"/>
      <c r="M43" s="460"/>
      <c r="N43" s="460"/>
      <c r="O43" s="460"/>
      <c r="P43" s="8"/>
      <c r="Q43" s="8"/>
      <c r="R43" s="458" t="s">
        <v>57</v>
      </c>
      <c r="S43" s="458"/>
      <c r="T43" s="458"/>
      <c r="U43" s="458"/>
      <c r="V43" s="458"/>
      <c r="W43" s="458"/>
      <c r="X43" s="458"/>
      <c r="Y43" s="485" t="str">
        <f ca="1">IF(COUNT(K20:T40)&lt;5,"",1)</f>
        <v/>
      </c>
      <c r="Z43" s="485"/>
      <c r="AA43" s="485"/>
      <c r="AB43" s="485"/>
      <c r="AC43" s="485"/>
      <c r="AD43" s="485"/>
      <c r="AE43" s="485"/>
      <c r="AF43" s="485"/>
      <c r="AG43" s="485"/>
      <c r="AH43" s="485"/>
      <c r="AI43" s="485"/>
      <c r="AJ43" s="485"/>
      <c r="AK43" s="485"/>
      <c r="AL43" s="485"/>
      <c r="AM43" s="485"/>
      <c r="AN43" s="485"/>
      <c r="AO43" s="485"/>
      <c r="AP43" s="485" t="s">
        <v>46</v>
      </c>
      <c r="AQ43" s="485"/>
      <c r="AR43" s="491" t="str">
        <f ca="1">IF(AND(COUNT(K20:T40)&gt;0,COUNT(K20:T40)&lt;5),COUNT(K20:T40),"")</f>
        <v/>
      </c>
      <c r="AS43" s="491"/>
      <c r="AT43" s="491"/>
      <c r="AU43" s="491"/>
      <c r="AV43" s="491"/>
      <c r="AW43" s="491"/>
      <c r="AX43" s="491"/>
      <c r="AY43" s="491"/>
      <c r="AZ43" s="491"/>
      <c r="BA43" s="491"/>
      <c r="BB43" s="491"/>
      <c r="BC43" s="491"/>
      <c r="BD43" s="491"/>
      <c r="BE43" s="409" t="s">
        <v>235</v>
      </c>
      <c r="BF43" s="409"/>
      <c r="BG43" s="409"/>
      <c r="BH43" s="409"/>
      <c r="BI43" s="409"/>
      <c r="BJ43" s="409"/>
      <c r="BK43" s="409"/>
      <c r="BL43" s="409"/>
      <c r="BM43" s="409"/>
      <c r="BN43" s="409"/>
      <c r="BO43" s="409"/>
      <c r="BP43" s="409"/>
      <c r="BQ43" s="410"/>
      <c r="BS43" s="131"/>
      <c r="BT43" s="131"/>
      <c r="BU43" s="131"/>
    </row>
    <row r="44" spans="1:73" ht="14.4" customHeight="1">
      <c r="A44" s="131"/>
      <c r="G44" s="490"/>
      <c r="H44" s="461"/>
      <c r="I44" s="461"/>
      <c r="J44" s="461"/>
      <c r="K44" s="461"/>
      <c r="L44" s="461"/>
      <c r="M44" s="461"/>
      <c r="N44" s="461"/>
      <c r="O44" s="461"/>
      <c r="P44" s="11"/>
      <c r="Q44" s="11"/>
      <c r="R44" s="459"/>
      <c r="S44" s="459"/>
      <c r="T44" s="459"/>
      <c r="U44" s="459"/>
      <c r="V44" s="459"/>
      <c r="W44" s="459"/>
      <c r="X44" s="459"/>
      <c r="Y44" s="486"/>
      <c r="Z44" s="486"/>
      <c r="AA44" s="486"/>
      <c r="AB44" s="486"/>
      <c r="AC44" s="486"/>
      <c r="AD44" s="486"/>
      <c r="AE44" s="486"/>
      <c r="AF44" s="486"/>
      <c r="AG44" s="486"/>
      <c r="AH44" s="486"/>
      <c r="AI44" s="486"/>
      <c r="AJ44" s="486"/>
      <c r="AK44" s="486"/>
      <c r="AL44" s="486"/>
      <c r="AM44" s="486"/>
      <c r="AN44" s="486"/>
      <c r="AO44" s="486"/>
      <c r="AP44" s="486"/>
      <c r="AQ44" s="486"/>
      <c r="AR44" s="492"/>
      <c r="AS44" s="492"/>
      <c r="AT44" s="492"/>
      <c r="AU44" s="492"/>
      <c r="AV44" s="492"/>
      <c r="AW44" s="492"/>
      <c r="AX44" s="492"/>
      <c r="AY44" s="492"/>
      <c r="AZ44" s="492"/>
      <c r="BA44" s="492"/>
      <c r="BB44" s="492"/>
      <c r="BC44" s="492"/>
      <c r="BD44" s="492"/>
      <c r="BE44" s="411"/>
      <c r="BF44" s="411"/>
      <c r="BG44" s="411"/>
      <c r="BH44" s="411"/>
      <c r="BI44" s="411"/>
      <c r="BJ44" s="411"/>
      <c r="BK44" s="411"/>
      <c r="BL44" s="411"/>
      <c r="BM44" s="411"/>
      <c r="BN44" s="411"/>
      <c r="BO44" s="411"/>
      <c r="BP44" s="411"/>
      <c r="BQ44" s="412"/>
      <c r="BS44" s="131"/>
      <c r="BT44" s="131"/>
      <c r="BU44" s="131"/>
    </row>
    <row r="45" spans="1:73" ht="14.4" customHeight="1">
      <c r="A45" s="131"/>
      <c r="G45" s="462" t="s">
        <v>6</v>
      </c>
      <c r="H45" s="456"/>
      <c r="I45" s="456"/>
      <c r="J45" s="456"/>
      <c r="K45" s="456"/>
      <c r="L45" s="456"/>
      <c r="M45" s="456"/>
      <c r="N45" s="456"/>
      <c r="O45" s="456"/>
      <c r="P45" s="456"/>
      <c r="Q45" s="456"/>
      <c r="R45" s="456"/>
      <c r="S45" s="456"/>
      <c r="T45" s="456"/>
      <c r="U45" s="456"/>
      <c r="V45" s="456"/>
      <c r="W45" s="456"/>
      <c r="X45" s="456"/>
      <c r="Y45" s="456"/>
      <c r="Z45" s="456"/>
      <c r="AA45" s="456"/>
      <c r="AB45" s="456"/>
      <c r="AC45" s="456"/>
      <c r="AD45" s="456"/>
      <c r="AE45" s="456"/>
      <c r="AF45" s="456"/>
      <c r="AG45" s="456"/>
      <c r="AH45" s="456"/>
      <c r="AI45" s="456"/>
      <c r="AJ45" s="456"/>
      <c r="AK45" s="456"/>
      <c r="AL45" s="456"/>
      <c r="AM45" s="456"/>
      <c r="AN45" s="456"/>
      <c r="AO45" s="456"/>
      <c r="AP45" s="456"/>
      <c r="AQ45" s="456"/>
      <c r="AR45" s="456"/>
      <c r="AS45" s="456"/>
      <c r="AT45" s="456"/>
      <c r="AU45" s="456"/>
      <c r="AV45" s="456"/>
      <c r="AW45" s="456"/>
      <c r="AX45" s="456"/>
      <c r="AY45" s="456"/>
      <c r="AZ45" s="456"/>
      <c r="BA45" s="456"/>
      <c r="BB45" s="456"/>
      <c r="BC45" s="456"/>
      <c r="BD45" s="456"/>
      <c r="BE45" s="456"/>
      <c r="BF45" s="456"/>
      <c r="BG45" s="456"/>
      <c r="BH45" s="456"/>
      <c r="BI45" s="456"/>
      <c r="BJ45" s="456"/>
      <c r="BK45" s="456"/>
      <c r="BL45" s="456"/>
      <c r="BM45" s="456"/>
      <c r="BN45" s="456"/>
      <c r="BO45" s="456"/>
      <c r="BP45" s="456"/>
      <c r="BQ45" s="463"/>
      <c r="BS45" s="131"/>
      <c r="BT45" s="131"/>
      <c r="BU45" s="131"/>
    </row>
    <row r="46" spans="1:73" ht="14.4" customHeight="1">
      <c r="A46" s="131"/>
      <c r="G46" s="462"/>
      <c r="H46" s="456"/>
      <c r="I46" s="456"/>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6"/>
      <c r="AN46" s="456"/>
      <c r="AO46" s="456"/>
      <c r="AP46" s="456"/>
      <c r="AQ46" s="456"/>
      <c r="AR46" s="456"/>
      <c r="AS46" s="456"/>
      <c r="AT46" s="456"/>
      <c r="AU46" s="456"/>
      <c r="AV46" s="456"/>
      <c r="AW46" s="456"/>
      <c r="AX46" s="456"/>
      <c r="AY46" s="456"/>
      <c r="AZ46" s="456"/>
      <c r="BA46" s="456"/>
      <c r="BB46" s="456"/>
      <c r="BC46" s="456"/>
      <c r="BD46" s="456"/>
      <c r="BE46" s="456"/>
      <c r="BF46" s="456"/>
      <c r="BG46" s="456"/>
      <c r="BH46" s="456"/>
      <c r="BI46" s="456"/>
      <c r="BJ46" s="456"/>
      <c r="BK46" s="456"/>
      <c r="BL46" s="456"/>
      <c r="BM46" s="456"/>
      <c r="BN46" s="456"/>
      <c r="BO46" s="456"/>
      <c r="BP46" s="456"/>
      <c r="BQ46" s="463"/>
      <c r="BS46" s="131"/>
      <c r="BT46" s="131"/>
      <c r="BU46" s="131"/>
    </row>
    <row r="47" spans="1:73" ht="14.4" customHeight="1">
      <c r="A47" s="131">
        <v>20</v>
      </c>
      <c r="G47" s="7"/>
      <c r="I47" s="456" t="str">
        <f>IF(INDEX(入力,$A47,G$1)="","",INDEX(入力,$A47,G$1))</f>
        <v>令和 8 年 0 月 0 日</v>
      </c>
      <c r="J47" s="457"/>
      <c r="K47" s="457"/>
      <c r="L47" s="457"/>
      <c r="M47" s="457"/>
      <c r="N47" s="457"/>
      <c r="O47" s="457"/>
      <c r="P47" s="457"/>
      <c r="Q47" s="457"/>
      <c r="R47" s="457"/>
      <c r="S47" s="457"/>
      <c r="T47" s="457"/>
      <c r="U47" s="457"/>
      <c r="V47" s="457"/>
      <c r="W47" s="457"/>
      <c r="X47" s="457"/>
      <c r="Y47" s="457"/>
      <c r="Z47" s="457"/>
      <c r="AA47" s="457"/>
      <c r="AB47" s="457"/>
      <c r="AC47" s="457"/>
      <c r="BQ47" s="9"/>
      <c r="BS47" s="131"/>
      <c r="BT47" s="131"/>
      <c r="BU47" s="131"/>
    </row>
    <row r="48" spans="1:73" ht="14.4" customHeight="1">
      <c r="A48" s="131"/>
      <c r="G48" s="2"/>
      <c r="AC48" s="440" t="s">
        <v>43</v>
      </c>
      <c r="AD48" s="440"/>
      <c r="AE48" s="440"/>
      <c r="AF48" s="440"/>
      <c r="AG48" s="440"/>
      <c r="AH48" s="440"/>
      <c r="AI48" s="440"/>
      <c r="AM48" s="421" t="str">
        <f>入力シート!$AG$9</f>
        <v>〇〇</v>
      </c>
      <c r="AN48" s="421"/>
      <c r="AO48" s="421"/>
      <c r="AP48" s="421"/>
      <c r="AQ48" s="421"/>
      <c r="AR48" s="421"/>
      <c r="AS48" s="421"/>
      <c r="AT48" s="421"/>
      <c r="AU48" s="421"/>
      <c r="AV48" s="421"/>
      <c r="AW48" s="421"/>
      <c r="AX48" s="421"/>
      <c r="AY48" s="421"/>
      <c r="AZ48" s="421"/>
      <c r="BA48" s="421"/>
      <c r="BB48" s="421"/>
      <c r="BC48" s="421"/>
      <c r="BD48" s="421"/>
      <c r="BE48" s="421"/>
      <c r="BF48" s="421"/>
      <c r="BG48" s="421"/>
      <c r="BH48" s="421"/>
      <c r="BI48" s="421"/>
      <c r="BJ48" s="421"/>
      <c r="BK48" s="421"/>
      <c r="BL48" s="421"/>
      <c r="BM48" s="454" t="s">
        <v>48</v>
      </c>
      <c r="BN48" s="454"/>
      <c r="BO48" s="454"/>
      <c r="BQ48" s="3"/>
      <c r="BS48" s="131"/>
      <c r="BT48" s="131"/>
      <c r="BU48" s="131"/>
    </row>
    <row r="49" spans="1:73" ht="14.4" customHeight="1">
      <c r="A49" s="131"/>
      <c r="G49" s="2"/>
      <c r="AC49" s="440"/>
      <c r="AD49" s="440"/>
      <c r="AE49" s="440"/>
      <c r="AF49" s="440"/>
      <c r="AG49" s="440"/>
      <c r="AH49" s="440"/>
      <c r="AI49" s="440"/>
      <c r="AM49" s="421"/>
      <c r="AN49" s="421"/>
      <c r="AO49" s="421"/>
      <c r="AP49" s="421"/>
      <c r="AQ49" s="421"/>
      <c r="AR49" s="421"/>
      <c r="AS49" s="421"/>
      <c r="AT49" s="421"/>
      <c r="AU49" s="421"/>
      <c r="AV49" s="421"/>
      <c r="AW49" s="421"/>
      <c r="AX49" s="421"/>
      <c r="AY49" s="421"/>
      <c r="AZ49" s="421"/>
      <c r="BA49" s="421"/>
      <c r="BB49" s="421"/>
      <c r="BC49" s="421"/>
      <c r="BD49" s="421"/>
      <c r="BE49" s="421"/>
      <c r="BF49" s="421"/>
      <c r="BG49" s="421"/>
      <c r="BH49" s="421"/>
      <c r="BI49" s="421"/>
      <c r="BJ49" s="421"/>
      <c r="BK49" s="421"/>
      <c r="BL49" s="421"/>
      <c r="BM49" s="454"/>
      <c r="BN49" s="454"/>
      <c r="BO49" s="454"/>
      <c r="BQ49" s="3"/>
      <c r="BS49" s="131"/>
      <c r="BT49" s="131"/>
      <c r="BU49" s="131"/>
    </row>
    <row r="50" spans="1:73" ht="14.4" customHeight="1">
      <c r="A50" s="131"/>
      <c r="G50" s="4"/>
      <c r="H50" s="5"/>
      <c r="I50" s="5"/>
      <c r="J50" s="5"/>
      <c r="K50" s="5"/>
      <c r="L50" s="5"/>
      <c r="M50" s="5"/>
      <c r="N50" s="5"/>
      <c r="O50" s="5"/>
      <c r="P50" s="5"/>
      <c r="Q50" s="5"/>
      <c r="R50" s="5"/>
      <c r="S50" s="5"/>
      <c r="T50" s="5"/>
      <c r="U50" s="5"/>
      <c r="V50" s="5"/>
      <c r="W50" s="5"/>
      <c r="X50" s="5"/>
      <c r="Y50" s="5"/>
      <c r="Z50" s="5"/>
      <c r="AA50" s="5"/>
      <c r="AB50" s="5"/>
      <c r="AC50" s="443"/>
      <c r="AD50" s="443"/>
      <c r="AE50" s="443"/>
      <c r="AF50" s="443"/>
      <c r="AG50" s="443"/>
      <c r="AH50" s="443"/>
      <c r="AI50" s="443"/>
      <c r="AJ50" s="5"/>
      <c r="AK50" s="5"/>
      <c r="AL50" s="5"/>
      <c r="AM50" s="423"/>
      <c r="AN50" s="423"/>
      <c r="AO50" s="423"/>
      <c r="AP50" s="423"/>
      <c r="AQ50" s="423"/>
      <c r="AR50" s="423"/>
      <c r="AS50" s="423"/>
      <c r="AT50" s="423"/>
      <c r="AU50" s="423"/>
      <c r="AV50" s="423"/>
      <c r="AW50" s="423"/>
      <c r="AX50" s="423"/>
      <c r="AY50" s="423"/>
      <c r="AZ50" s="423"/>
      <c r="BA50" s="423"/>
      <c r="BB50" s="423"/>
      <c r="BC50" s="423"/>
      <c r="BD50" s="423"/>
      <c r="BE50" s="423"/>
      <c r="BF50" s="423"/>
      <c r="BG50" s="423"/>
      <c r="BH50" s="423"/>
      <c r="BI50" s="423"/>
      <c r="BJ50" s="423"/>
      <c r="BK50" s="423"/>
      <c r="BL50" s="423"/>
      <c r="BM50" s="455"/>
      <c r="BN50" s="455"/>
      <c r="BO50" s="455"/>
      <c r="BP50" s="5"/>
      <c r="BQ50" s="6"/>
      <c r="BS50" s="131"/>
      <c r="BT50" s="131"/>
      <c r="BU50" s="131"/>
    </row>
    <row r="51" spans="1:73" ht="14.4" customHeight="1">
      <c r="A51" s="131"/>
      <c r="BS51" s="131"/>
      <c r="BT51" s="131"/>
      <c r="BU51" s="131"/>
    </row>
    <row r="52" spans="1:73">
      <c r="A52" s="131"/>
      <c r="BS52" s="131"/>
      <c r="BT52" s="131"/>
      <c r="BU52" s="131"/>
    </row>
    <row r="53" spans="1:73">
      <c r="A53" s="131"/>
      <c r="BS53" s="131"/>
      <c r="BT53" s="131"/>
      <c r="BU53" s="131"/>
    </row>
    <row r="54" spans="1:73">
      <c r="A54" s="131"/>
      <c r="BS54" s="131"/>
      <c r="BT54" s="131"/>
      <c r="BU54" s="131"/>
    </row>
    <row r="55" spans="1:73">
      <c r="A55" s="131"/>
      <c r="B55" s="131"/>
      <c r="C55" s="131"/>
      <c r="D55" s="131"/>
      <c r="E55" s="131"/>
      <c r="F55" s="131"/>
      <c r="G55" s="131"/>
      <c r="H55" s="131"/>
      <c r="I55" s="131"/>
      <c r="J55" s="131"/>
      <c r="K55" s="131"/>
      <c r="L55" s="131"/>
      <c r="M55" s="131"/>
      <c r="N55" s="131"/>
      <c r="O55" s="131"/>
      <c r="P55" s="131"/>
      <c r="Q55" s="131"/>
      <c r="R55" s="131"/>
      <c r="S55" s="131"/>
      <c r="T55" s="131"/>
      <c r="U55" s="131"/>
      <c r="V55" s="131"/>
      <c r="W55" s="131"/>
      <c r="X55" s="131"/>
      <c r="Y55" s="131"/>
      <c r="Z55" s="131"/>
      <c r="AA55" s="131"/>
      <c r="AB55" s="131"/>
      <c r="AC55" s="131"/>
      <c r="AD55" s="131"/>
      <c r="AE55" s="131"/>
      <c r="AF55" s="131"/>
      <c r="AG55" s="131"/>
      <c r="AH55" s="131"/>
      <c r="AI55" s="131"/>
      <c r="AJ55" s="131"/>
      <c r="AK55" s="131"/>
      <c r="AL55" s="131"/>
      <c r="AM55" s="131"/>
      <c r="AN55" s="131"/>
      <c r="AO55" s="131"/>
      <c r="AP55" s="131"/>
      <c r="AQ55" s="131"/>
      <c r="AR55" s="131"/>
      <c r="AS55" s="131"/>
      <c r="AT55" s="131"/>
      <c r="AU55" s="131"/>
      <c r="AV55" s="131"/>
      <c r="AW55" s="131"/>
      <c r="AX55" s="131"/>
      <c r="AY55" s="131"/>
      <c r="AZ55" s="131"/>
      <c r="BA55" s="131"/>
      <c r="BB55" s="131"/>
      <c r="BC55" s="131"/>
      <c r="BD55" s="131"/>
      <c r="BE55" s="131"/>
      <c r="BF55" s="131"/>
      <c r="BG55" s="131"/>
      <c r="BH55" s="131"/>
      <c r="BI55" s="131"/>
      <c r="BJ55" s="131"/>
      <c r="BK55" s="131"/>
      <c r="BL55" s="131"/>
      <c r="BM55" s="131"/>
      <c r="BN55" s="131"/>
      <c r="BO55" s="131"/>
      <c r="BP55" s="131"/>
      <c r="BQ55" s="131"/>
      <c r="BR55" s="131"/>
      <c r="BS55" s="131"/>
      <c r="BT55" s="131"/>
      <c r="BU55" s="131"/>
    </row>
    <row r="56" spans="1:73">
      <c r="A56" s="131"/>
      <c r="B56" s="131"/>
      <c r="C56" s="131"/>
      <c r="D56" s="131"/>
      <c r="E56" s="131"/>
      <c r="F56" s="131"/>
      <c r="G56" s="131"/>
      <c r="H56" s="131"/>
      <c r="I56" s="131"/>
      <c r="J56" s="131"/>
      <c r="K56" s="131"/>
      <c r="L56" s="131"/>
      <c r="M56" s="131"/>
      <c r="N56" s="131"/>
      <c r="O56" s="131"/>
      <c r="P56" s="131"/>
      <c r="Q56" s="131"/>
      <c r="R56" s="131"/>
      <c r="S56" s="131"/>
      <c r="T56" s="131"/>
      <c r="U56" s="131"/>
      <c r="V56" s="131"/>
      <c r="W56" s="131"/>
      <c r="X56" s="131"/>
      <c r="Y56" s="131"/>
      <c r="Z56" s="131"/>
      <c r="AA56" s="131"/>
      <c r="AB56" s="131"/>
      <c r="AC56" s="131"/>
      <c r="AD56" s="131"/>
      <c r="AE56" s="131"/>
      <c r="AF56" s="131"/>
      <c r="AG56" s="131"/>
      <c r="AH56" s="131"/>
      <c r="AI56" s="131"/>
      <c r="AJ56" s="131"/>
      <c r="AK56" s="131"/>
      <c r="AL56" s="131"/>
      <c r="AM56" s="131"/>
      <c r="AN56" s="131"/>
      <c r="AO56" s="131"/>
      <c r="AP56" s="131"/>
      <c r="AQ56" s="131"/>
      <c r="AR56" s="131"/>
      <c r="AS56" s="131"/>
      <c r="AT56" s="131"/>
      <c r="AU56" s="131"/>
      <c r="AV56" s="131"/>
      <c r="AW56" s="131"/>
      <c r="AX56" s="131"/>
      <c r="AY56" s="131"/>
      <c r="AZ56" s="131"/>
      <c r="BA56" s="131"/>
      <c r="BB56" s="131"/>
      <c r="BC56" s="131"/>
      <c r="BD56" s="131"/>
      <c r="BE56" s="131"/>
      <c r="BF56" s="131"/>
      <c r="BG56" s="131"/>
      <c r="BH56" s="131"/>
      <c r="BI56" s="131"/>
      <c r="BJ56" s="131"/>
      <c r="BK56" s="131"/>
      <c r="BL56" s="131"/>
      <c r="BM56" s="131"/>
      <c r="BN56" s="131"/>
      <c r="BO56" s="131"/>
      <c r="BP56" s="131"/>
      <c r="BQ56" s="131"/>
      <c r="BR56" s="131"/>
      <c r="BS56" s="131"/>
      <c r="BT56" s="131"/>
      <c r="BU56" s="131"/>
    </row>
  </sheetData>
  <sheetProtection sheet="1" objects="1" scenarios="1"/>
  <mergeCells count="69">
    <mergeCell ref="AR43:BD44"/>
    <mergeCell ref="BE43:BQ44"/>
    <mergeCell ref="K20:T22"/>
    <mergeCell ref="K26:T28"/>
    <mergeCell ref="U20:AN22"/>
    <mergeCell ref="R43:X44"/>
    <mergeCell ref="Y43:AO44"/>
    <mergeCell ref="AP43:AQ44"/>
    <mergeCell ref="AO29:BG31"/>
    <mergeCell ref="BM29:BQ31"/>
    <mergeCell ref="BM35:BQ37"/>
    <mergeCell ref="BH29:BL31"/>
    <mergeCell ref="K29:T31"/>
    <mergeCell ref="U29:AN31"/>
    <mergeCell ref="U35:AN37"/>
    <mergeCell ref="AO35:BG37"/>
    <mergeCell ref="G23:J25"/>
    <mergeCell ref="U26:AN28"/>
    <mergeCell ref="U23:AN25"/>
    <mergeCell ref="G29:J31"/>
    <mergeCell ref="Z3:AW4"/>
    <mergeCell ref="G5:BQ7"/>
    <mergeCell ref="I14:Y15"/>
    <mergeCell ref="AF14:BN15"/>
    <mergeCell ref="G8:T10"/>
    <mergeCell ref="G11:T13"/>
    <mergeCell ref="U11:BQ13"/>
    <mergeCell ref="BB8:BQ10"/>
    <mergeCell ref="U8:BA10"/>
    <mergeCell ref="K18:T19"/>
    <mergeCell ref="U18:AN19"/>
    <mergeCell ref="G18:J19"/>
    <mergeCell ref="G20:J22"/>
    <mergeCell ref="G26:J28"/>
    <mergeCell ref="K23:T25"/>
    <mergeCell ref="BM48:BO50"/>
    <mergeCell ref="AC48:AI50"/>
    <mergeCell ref="AM48:BL50"/>
    <mergeCell ref="BM38:BQ40"/>
    <mergeCell ref="I47:AC47"/>
    <mergeCell ref="G38:J40"/>
    <mergeCell ref="G45:BQ46"/>
    <mergeCell ref="BH38:BL40"/>
    <mergeCell ref="K38:T40"/>
    <mergeCell ref="U38:AN40"/>
    <mergeCell ref="AO38:BG40"/>
    <mergeCell ref="BE42:BQ42"/>
    <mergeCell ref="G43:O44"/>
    <mergeCell ref="G35:J37"/>
    <mergeCell ref="BM32:BQ34"/>
    <mergeCell ref="BH32:BL34"/>
    <mergeCell ref="AO32:BG34"/>
    <mergeCell ref="G32:J34"/>
    <mergeCell ref="BH35:BL37"/>
    <mergeCell ref="K32:T34"/>
    <mergeCell ref="U32:AN34"/>
    <mergeCell ref="K35:T37"/>
    <mergeCell ref="BM18:BQ19"/>
    <mergeCell ref="BH18:BL19"/>
    <mergeCell ref="AO18:BG19"/>
    <mergeCell ref="AO26:BG28"/>
    <mergeCell ref="BH20:BL22"/>
    <mergeCell ref="AO20:BG22"/>
    <mergeCell ref="BM26:BQ28"/>
    <mergeCell ref="BH26:BL28"/>
    <mergeCell ref="BM20:BQ22"/>
    <mergeCell ref="BM23:BQ25"/>
    <mergeCell ref="BH23:BL25"/>
    <mergeCell ref="AO23:BG25"/>
  </mergeCells>
  <phoneticPr fontId="4"/>
  <pageMargins left="0.6692913385826772" right="0.70866141732283472" top="0.78740157480314965" bottom="0.27559055118110237" header="0.51181102362204722" footer="0.31496062992125984"/>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C2:K20"/>
  <sheetViews>
    <sheetView tabSelected="1" topLeftCell="A2" workbookViewId="0">
      <selection activeCell="F12" sqref="F12:G12"/>
    </sheetView>
  </sheetViews>
  <sheetFormatPr defaultRowHeight="13.2"/>
  <cols>
    <col min="4" max="4" width="9" customWidth="1"/>
    <col min="7" max="7" width="38.77734375" customWidth="1"/>
  </cols>
  <sheetData>
    <row r="2" spans="3:10" ht="13.5" customHeight="1">
      <c r="C2" s="259" t="s">
        <v>288</v>
      </c>
      <c r="D2" s="259"/>
      <c r="E2" s="259"/>
      <c r="F2" s="259"/>
      <c r="G2" s="259"/>
      <c r="H2" s="259"/>
      <c r="I2" s="259"/>
      <c r="J2" s="259"/>
    </row>
    <row r="3" spans="3:10" ht="13.5" customHeight="1">
      <c r="C3" s="259"/>
      <c r="D3" s="259"/>
      <c r="E3" s="259"/>
      <c r="F3" s="259"/>
      <c r="G3" s="259"/>
      <c r="H3" s="259"/>
      <c r="I3" s="259"/>
      <c r="J3" s="259"/>
    </row>
    <row r="4" spans="3:10" ht="13.5" customHeight="1">
      <c r="C4" s="259"/>
      <c r="D4" s="259"/>
      <c r="E4" s="259"/>
      <c r="F4" s="259"/>
      <c r="G4" s="259"/>
      <c r="H4" s="259"/>
      <c r="I4" s="259"/>
      <c r="J4" s="259"/>
    </row>
    <row r="5" spans="3:10" ht="13.5" customHeight="1">
      <c r="C5" s="259"/>
      <c r="D5" s="259"/>
      <c r="E5" s="259"/>
      <c r="F5" s="259"/>
      <c r="G5" s="259"/>
      <c r="H5" s="259"/>
      <c r="I5" s="259"/>
      <c r="J5" s="259"/>
    </row>
    <row r="8" spans="3:10" ht="19.2">
      <c r="C8" s="249" t="s">
        <v>289</v>
      </c>
    </row>
    <row r="9" spans="3:10" ht="7.5" customHeight="1"/>
    <row r="10" spans="3:10" ht="19.2">
      <c r="C10" s="249" t="s">
        <v>290</v>
      </c>
    </row>
    <row r="11" spans="3:10" ht="32.25" customHeight="1"/>
    <row r="12" spans="3:10" ht="33">
      <c r="C12" s="249" t="s">
        <v>291</v>
      </c>
      <c r="F12" s="495" t="s">
        <v>276</v>
      </c>
      <c r="G12" s="495"/>
    </row>
    <row r="15" spans="3:10" ht="19.2">
      <c r="C15" s="249" t="s">
        <v>272</v>
      </c>
    </row>
    <row r="16" spans="3:10" ht="19.2">
      <c r="C16" s="249" t="s">
        <v>278</v>
      </c>
    </row>
    <row r="17" spans="3:11" ht="18.75" customHeight="1"/>
    <row r="18" spans="3:11" ht="19.2">
      <c r="C18" s="249" t="s">
        <v>292</v>
      </c>
    </row>
    <row r="19" spans="3:11" ht="18.75" customHeight="1">
      <c r="C19" s="261" t="s">
        <v>277</v>
      </c>
      <c r="D19" s="261"/>
      <c r="E19" s="261"/>
      <c r="F19" s="261"/>
      <c r="G19" s="261"/>
      <c r="H19" s="261"/>
      <c r="I19" s="261"/>
      <c r="J19" s="261"/>
      <c r="K19" s="261"/>
    </row>
    <row r="20" spans="3:11" ht="18.75" customHeight="1">
      <c r="C20" s="262" t="s">
        <v>319</v>
      </c>
      <c r="D20" s="263"/>
      <c r="E20" s="263"/>
      <c r="F20" s="263"/>
      <c r="G20" s="263"/>
      <c r="H20" s="263"/>
      <c r="I20" s="263"/>
      <c r="J20" s="263"/>
    </row>
  </sheetData>
  <mergeCells count="4">
    <mergeCell ref="C2:J5"/>
    <mergeCell ref="F12:G12"/>
    <mergeCell ref="C20:J20"/>
    <mergeCell ref="C19:K19"/>
  </mergeCells>
  <phoneticPr fontId="4"/>
  <hyperlinks>
    <hyperlink ref="F12" r:id="rId1" display="https://forms.gle/3sKyg2o9Nt7avhUB6" xr:uid="{00000000-0004-0000-0C00-000000000000}"/>
    <hyperlink ref="F12:G12" r:id="rId2" display="こちら" xr:uid="{00000000-0004-0000-0C00-000001000000}"/>
    <hyperlink ref="C20" r:id="rId3" xr:uid="{00000000-0004-0000-0C00-000002000000}"/>
  </hyperlinks>
  <pageMargins left="0.7" right="0.7" top="0.75" bottom="0.75" header="0.3" footer="0.3"/>
  <pageSetup paperSize="9" orientation="portrait"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indexed="10"/>
    <pageSetUpPr fitToPage="1"/>
  </sheetPr>
  <dimension ref="A1:AW138"/>
  <sheetViews>
    <sheetView zoomScale="90" zoomScaleNormal="90" workbookViewId="0">
      <selection activeCell="A22" sqref="A22"/>
    </sheetView>
  </sheetViews>
  <sheetFormatPr defaultColWidth="9" defaultRowHeight="13.2"/>
  <cols>
    <col min="1" max="1" width="8.109375" style="31" customWidth="1"/>
    <col min="2" max="2" width="6.88671875" style="31" customWidth="1"/>
    <col min="3" max="3" width="10.21875" style="31" customWidth="1"/>
    <col min="4" max="4" width="6.88671875" style="31" customWidth="1"/>
    <col min="5" max="5" width="10.21875" style="31" customWidth="1"/>
    <col min="6" max="6" width="6.88671875" style="31" customWidth="1"/>
    <col min="7" max="7" width="10.21875" style="31" customWidth="1"/>
    <col min="8" max="8" width="6.88671875" style="31" customWidth="1"/>
    <col min="9" max="9" width="10.21875" style="31" customWidth="1"/>
    <col min="10" max="10" width="3.6640625" style="31" customWidth="1"/>
    <col min="11" max="11" width="6.88671875" style="31" customWidth="1"/>
    <col min="12" max="12" width="10.21875" style="31" customWidth="1"/>
    <col min="13" max="13" width="6.88671875" style="31" customWidth="1"/>
    <col min="14" max="14" width="10.21875" style="31" customWidth="1"/>
    <col min="15" max="15" width="6.88671875" style="31" customWidth="1"/>
    <col min="16" max="18" width="10.21875" style="31" customWidth="1"/>
    <col min="19" max="19" width="4.88671875" style="31" customWidth="1"/>
    <col min="20" max="20" width="6.88671875" style="31" customWidth="1"/>
    <col min="21" max="21" width="10.21875" style="31" customWidth="1"/>
    <col min="22" max="22" width="6.88671875" style="31" customWidth="1"/>
    <col min="23" max="23" width="10.21875" style="31" customWidth="1"/>
    <col min="24" max="24" width="4.88671875" style="31" customWidth="1"/>
    <col min="25" max="25" width="6.88671875" style="31" customWidth="1"/>
    <col min="26" max="26" width="10.21875" style="31" customWidth="1"/>
    <col min="27" max="27" width="6.88671875" style="31" customWidth="1"/>
    <col min="28" max="28" width="10.21875" style="31" customWidth="1"/>
    <col min="29" max="30" width="6" style="31" customWidth="1"/>
    <col min="31" max="31" width="5" style="31" customWidth="1"/>
    <col min="32" max="32" width="9" style="31" customWidth="1"/>
    <col min="33" max="33" width="11.77734375" style="31" customWidth="1"/>
    <col min="34" max="34" width="14.44140625" style="31" customWidth="1"/>
    <col min="35" max="35" width="4.109375" style="33" customWidth="1"/>
    <col min="36" max="36" width="4" style="33" customWidth="1"/>
    <col min="37" max="37" width="4.21875" style="33" customWidth="1"/>
    <col min="38" max="39" width="3.88671875" style="31" customWidth="1"/>
    <col min="40" max="40" width="9" style="31" customWidth="1"/>
    <col min="41" max="41" width="11" style="31" customWidth="1"/>
    <col min="42" max="42" width="15.88671875" style="31" customWidth="1"/>
    <col min="43" max="43" width="3.77734375" style="33" customWidth="1"/>
    <col min="44" max="44" width="3.6640625" style="33" customWidth="1"/>
    <col min="45" max="45" width="4.33203125" style="33" customWidth="1"/>
    <col min="46" max="16384" width="9" style="31"/>
  </cols>
  <sheetData>
    <row r="1" spans="1:49" ht="14.25" customHeight="1" thickBot="1">
      <c r="A1" s="103" t="s">
        <v>50</v>
      </c>
      <c r="B1" s="157">
        <v>46120</v>
      </c>
      <c r="C1" s="103"/>
      <c r="D1" s="157">
        <v>46134</v>
      </c>
      <c r="E1" s="103"/>
      <c r="F1" s="157">
        <v>46148</v>
      </c>
      <c r="G1" s="103"/>
      <c r="H1" s="157">
        <v>46176</v>
      </c>
      <c r="I1" s="103"/>
      <c r="J1" s="103"/>
      <c r="K1" s="157">
        <v>46239</v>
      </c>
      <c r="L1" s="103"/>
      <c r="M1" s="157">
        <v>46288</v>
      </c>
      <c r="N1" s="103"/>
      <c r="O1" s="157">
        <v>46311</v>
      </c>
      <c r="P1" s="103"/>
      <c r="Q1" s="256">
        <v>46323</v>
      </c>
      <c r="R1" s="103"/>
      <c r="S1" s="103"/>
      <c r="T1" s="157">
        <v>46400</v>
      </c>
      <c r="U1" s="103"/>
      <c r="V1" s="157">
        <v>46400</v>
      </c>
      <c r="W1" s="103"/>
      <c r="X1" s="103"/>
      <c r="Y1" s="104"/>
      <c r="Z1" s="103"/>
      <c r="AA1" s="105"/>
      <c r="AB1" s="103"/>
      <c r="AC1" s="502" t="s">
        <v>313</v>
      </c>
      <c r="AD1" s="496" t="s">
        <v>312</v>
      </c>
      <c r="AE1" s="103"/>
      <c r="AF1" s="107" t="s">
        <v>44</v>
      </c>
      <c r="AG1" s="32">
        <v>90</v>
      </c>
      <c r="AH1" s="110" t="s">
        <v>210</v>
      </c>
      <c r="AI1" s="111"/>
      <c r="AJ1" s="111"/>
      <c r="AK1" s="111"/>
      <c r="AL1" s="103"/>
      <c r="AM1" s="103"/>
      <c r="AN1" s="103"/>
      <c r="AO1" s="103"/>
      <c r="AP1" s="103"/>
      <c r="AQ1" s="111"/>
      <c r="AR1" s="111"/>
      <c r="AS1" s="111"/>
      <c r="AT1" s="103"/>
      <c r="AU1" s="103"/>
      <c r="AV1" s="103"/>
      <c r="AW1" s="103"/>
    </row>
    <row r="2" spans="1:49" ht="13.8" thickBot="1">
      <c r="A2" s="77" t="s">
        <v>51</v>
      </c>
      <c r="B2" s="152" t="s">
        <v>35</v>
      </c>
      <c r="C2" s="78" t="str">
        <f>"令和 "&amp;$A4&amp;" 年 "&amp;B4&amp;" 月 "&amp;C4&amp;" 日"</f>
        <v>令和 8 年 0 月 0 日</v>
      </c>
      <c r="D2" s="152" t="s">
        <v>36</v>
      </c>
      <c r="E2" s="79" t="str">
        <f>"令和 "&amp;$A4&amp;" 年 "&amp;D4&amp;" 月 "&amp;E4&amp;" 日"</f>
        <v>令和 8 年 0 月 0 日</v>
      </c>
      <c r="F2" s="152" t="s">
        <v>37</v>
      </c>
      <c r="G2" s="79" t="str">
        <f>"令和 "&amp;$A4&amp;" 年 "&amp;F4&amp;" 月 "&amp;G4&amp;" 日"</f>
        <v>令和 8 年 0 月 0 日</v>
      </c>
      <c r="H2" s="152" t="s">
        <v>38</v>
      </c>
      <c r="I2" s="79" t="str">
        <f>"令和 "&amp;$A4&amp;" 年 "&amp;H4&amp;" 月 "&amp;I4&amp;" 日"</f>
        <v>令和 8 年 0 月 0 日</v>
      </c>
      <c r="J2" s="103"/>
      <c r="K2" s="152" t="s">
        <v>40</v>
      </c>
      <c r="L2" s="79" t="str">
        <f>"令和 "&amp;$A4&amp;" 年 "&amp;K4&amp;" 月 "&amp;L4&amp;" 日"</f>
        <v>令和 8 年 0 月 0 日</v>
      </c>
      <c r="M2" s="152" t="s">
        <v>297</v>
      </c>
      <c r="N2" s="79" t="str">
        <f>"令和 "&amp;$A4&amp;" 年 "&amp;M4&amp;" 月 "&amp;N4&amp;" 日"</f>
        <v>令和 8 年 0 月 0 日</v>
      </c>
      <c r="O2" s="152" t="s">
        <v>299</v>
      </c>
      <c r="P2" s="79" t="str">
        <f>"令和 "&amp;$A4&amp;" 年 "&amp;O4&amp;" 月 "&amp;P4&amp;" 日"</f>
        <v>令和 8 年 0 月 0 日</v>
      </c>
      <c r="Q2" s="152" t="s">
        <v>300</v>
      </c>
      <c r="R2" s="79" t="str">
        <f>"令和 "&amp;$A4&amp;" 年 "&amp;Q4&amp;" 月 "&amp;R4&amp;" 日"</f>
        <v>令和 8 年 0 月 0 日</v>
      </c>
      <c r="S2" s="103"/>
      <c r="T2" s="152" t="s">
        <v>39</v>
      </c>
      <c r="U2" s="79" t="str">
        <f>"令和 "&amp;$A$4+1&amp;" 年 "&amp;T$4&amp;" 月 "&amp;U$4&amp;" 日"</f>
        <v>令和 9 年 0 月 0 日</v>
      </c>
      <c r="V2" s="153" t="s">
        <v>39</v>
      </c>
      <c r="W2" s="95" t="str">
        <f>"令和 "&amp;$A$4+1&amp;" 年 "&amp;V$4&amp;" 月 "&amp;W$4&amp;" 日"</f>
        <v>令和 9 年 0 月 0 日</v>
      </c>
      <c r="X2" s="103"/>
      <c r="Y2" s="152" t="s">
        <v>206</v>
      </c>
      <c r="Z2" s="79" t="str">
        <f>"令和 "&amp;$A$4&amp;" 年 "&amp;Y$4&amp;" 月 "&amp;Z$4&amp;" 日"</f>
        <v>令和 8 年 0 月 0 日</v>
      </c>
      <c r="AA2" s="153" t="s">
        <v>206</v>
      </c>
      <c r="AB2" s="95" t="str">
        <f>"令和 "&amp;$A$4&amp;" 年 "&amp;AA$4&amp;" 月 "&amp;AB$4&amp;" 日"</f>
        <v>令和 8 年 0 月 0 日</v>
      </c>
      <c r="AC2" s="503"/>
      <c r="AD2" s="497"/>
      <c r="AE2" s="103"/>
      <c r="AF2" s="108" t="s">
        <v>41</v>
      </c>
      <c r="AG2" s="34" t="s">
        <v>309</v>
      </c>
      <c r="AH2" s="103"/>
      <c r="AI2" s="111"/>
      <c r="AJ2" s="112"/>
      <c r="AK2" s="111"/>
      <c r="AL2" s="103"/>
      <c r="AM2" s="103"/>
      <c r="AN2" s="103"/>
      <c r="AO2" s="103"/>
      <c r="AP2" s="103"/>
      <c r="AQ2" s="111"/>
      <c r="AR2" s="111"/>
      <c r="AS2" s="111"/>
      <c r="AT2" s="103"/>
      <c r="AU2" s="103"/>
      <c r="AV2" s="103"/>
      <c r="AW2" s="103"/>
    </row>
    <row r="3" spans="1:49" ht="14.25" customHeight="1" thickBot="1">
      <c r="A3" s="80" t="s">
        <v>52</v>
      </c>
      <c r="B3" s="81" t="s">
        <v>42</v>
      </c>
      <c r="C3" s="35"/>
      <c r="D3" s="82" t="s">
        <v>42</v>
      </c>
      <c r="E3" s="35"/>
      <c r="F3" s="81" t="s">
        <v>42</v>
      </c>
      <c r="G3" s="35"/>
      <c r="H3" s="82" t="s">
        <v>42</v>
      </c>
      <c r="I3" s="35"/>
      <c r="J3" s="103"/>
      <c r="K3" s="81" t="s">
        <v>42</v>
      </c>
      <c r="L3" s="35"/>
      <c r="M3" s="82" t="s">
        <v>42</v>
      </c>
      <c r="N3" s="35"/>
      <c r="O3" s="82" t="s">
        <v>42</v>
      </c>
      <c r="P3" s="35"/>
      <c r="Q3" s="82" t="s">
        <v>42</v>
      </c>
      <c r="R3" s="35"/>
      <c r="S3" s="103"/>
      <c r="T3" s="81" t="s">
        <v>42</v>
      </c>
      <c r="U3" s="35"/>
      <c r="V3" s="98" t="s">
        <v>42</v>
      </c>
      <c r="W3" s="35"/>
      <c r="X3" s="103"/>
      <c r="Y3" s="81" t="s">
        <v>42</v>
      </c>
      <c r="Z3" s="35"/>
      <c r="AA3" s="98" t="s">
        <v>42</v>
      </c>
      <c r="AB3" s="35"/>
      <c r="AC3" s="503"/>
      <c r="AD3" s="497"/>
      <c r="AE3" s="109"/>
      <c r="AF3" s="504" t="s">
        <v>199</v>
      </c>
      <c r="AG3" s="34" t="s">
        <v>310</v>
      </c>
      <c r="AH3" s="103"/>
      <c r="AI3" s="111"/>
      <c r="AJ3" s="111"/>
      <c r="AK3" s="111"/>
      <c r="AL3" s="103"/>
      <c r="AM3" s="103"/>
      <c r="AN3" s="103"/>
      <c r="AO3" s="103"/>
      <c r="AP3" s="103"/>
      <c r="AQ3" s="111"/>
      <c r="AR3" s="111"/>
      <c r="AS3" s="111"/>
      <c r="AT3" s="103"/>
      <c r="AU3" s="103"/>
      <c r="AV3" s="103"/>
      <c r="AW3" s="103"/>
    </row>
    <row r="4" spans="1:49" ht="14.25" customHeight="1" thickBot="1">
      <c r="A4" s="248">
        <v>8</v>
      </c>
      <c r="B4" s="36">
        <v>0</v>
      </c>
      <c r="C4" s="37">
        <v>0</v>
      </c>
      <c r="D4" s="38">
        <v>0</v>
      </c>
      <c r="E4" s="37">
        <v>0</v>
      </c>
      <c r="F4" s="38">
        <v>0</v>
      </c>
      <c r="G4" s="37">
        <v>0</v>
      </c>
      <c r="H4" s="38">
        <v>0</v>
      </c>
      <c r="I4" s="37">
        <v>0</v>
      </c>
      <c r="J4" s="103"/>
      <c r="K4" s="38">
        <v>0</v>
      </c>
      <c r="L4" s="37">
        <v>0</v>
      </c>
      <c r="M4" s="38">
        <v>0</v>
      </c>
      <c r="N4" s="37">
        <v>0</v>
      </c>
      <c r="O4" s="38">
        <v>0</v>
      </c>
      <c r="P4" s="37">
        <v>0</v>
      </c>
      <c r="Q4" s="38">
        <v>0</v>
      </c>
      <c r="R4" s="37">
        <v>0</v>
      </c>
      <c r="S4" s="103"/>
      <c r="T4" s="38">
        <v>0</v>
      </c>
      <c r="U4" s="37">
        <v>0</v>
      </c>
      <c r="V4" s="38">
        <v>0</v>
      </c>
      <c r="W4" s="37">
        <v>0</v>
      </c>
      <c r="X4" s="103"/>
      <c r="Y4" s="38">
        <v>0</v>
      </c>
      <c r="Z4" s="37">
        <v>0</v>
      </c>
      <c r="AA4" s="38">
        <v>0</v>
      </c>
      <c r="AB4" s="37">
        <v>0</v>
      </c>
      <c r="AC4" s="503"/>
      <c r="AD4" s="497"/>
      <c r="AE4" s="109"/>
      <c r="AF4" s="505"/>
      <c r="AG4" s="39" t="s">
        <v>311</v>
      </c>
      <c r="AH4" s="103"/>
      <c r="AI4" s="111"/>
      <c r="AJ4" s="111"/>
      <c r="AK4" s="111"/>
      <c r="AL4" s="103"/>
      <c r="AM4" s="103"/>
      <c r="AN4" s="103"/>
      <c r="AO4" s="103"/>
      <c r="AP4" s="103"/>
      <c r="AQ4" s="111"/>
      <c r="AR4" s="111"/>
      <c r="AS4" s="111"/>
      <c r="AT4" s="103"/>
      <c r="AU4" s="103"/>
      <c r="AV4" s="103"/>
      <c r="AW4" s="103"/>
    </row>
    <row r="5" spans="1:49" ht="14.25" customHeight="1">
      <c r="A5" s="103">
        <v>1</v>
      </c>
      <c r="B5" s="75" t="str">
        <f t="shared" ref="B5:B13" ca="1" si="0">IF(C5="","",OFFSET($AF$13,MATCH(C5,$AG$13:$AG$112,0)-1,0,1,1))</f>
        <v/>
      </c>
      <c r="C5" s="40"/>
      <c r="D5" s="75" t="str">
        <f t="shared" ref="D5:D11" ca="1" si="1">IF(E5="","",OFFSET($AF$13,MATCH(E5,$AG$13:$AG$112,0)-1,0,1,1))</f>
        <v/>
      </c>
      <c r="E5" s="40"/>
      <c r="F5" s="75" t="str">
        <f t="shared" ref="F5:F11" ca="1" si="2">IF(G5="","",OFFSET($AF$13,MATCH(G5,$AG$13:$AG$112,0)-1,0,1,1))</f>
        <v/>
      </c>
      <c r="G5" s="40"/>
      <c r="H5" s="72" t="str">
        <f t="shared" ref="H5:H11" ca="1" si="3">IF(I5="","",OFFSET($AF$13,MATCH(I5,$AG$13:$AG$112,0)-1,0,1,1))</f>
        <v/>
      </c>
      <c r="I5" s="40"/>
      <c r="J5" s="103">
        <v>1</v>
      </c>
      <c r="K5" s="75" t="str">
        <f t="shared" ref="K5:K13" ca="1" si="4">IF(L5="","",OFFSET($AN$13,MATCH(L5,$AO$13:$AO$112,0)-1,0,1,1))</f>
        <v/>
      </c>
      <c r="L5" s="43"/>
      <c r="M5" s="83" t="str">
        <f ca="1">IF(N5="","",OFFSET($AN$13,MATCH(N5,$AO$13:$AO$112,0)-1,0,1,1))</f>
        <v/>
      </c>
      <c r="N5" s="42"/>
      <c r="O5" s="83" t="str">
        <f t="shared" ref="O5:O14" ca="1" si="5">IF(P5="","",OFFSET($AN$13,MATCH(P5,$AO$13:$AO$112,0)-1,0,1,1))</f>
        <v/>
      </c>
      <c r="P5" s="44"/>
      <c r="Q5" s="83" t="str">
        <f t="shared" ref="Q5:Q14" ca="1" si="6">IF(R5="","",OFFSET($AN$13,MATCH(R5,$AO$13:$AO$112,0)-1,0,1,1))</f>
        <v/>
      </c>
      <c r="R5" s="44"/>
      <c r="S5" s="103">
        <v>1</v>
      </c>
      <c r="T5" s="83" t="str">
        <f t="shared" ref="T5:T10" ca="1" si="7">IF(U5="","",OFFSET($AN$13,MATCH(U5,$AO$13:$AO$112,0)-1,0,1,1))</f>
        <v/>
      </c>
      <c r="U5" s="42"/>
      <c r="V5" s="99" t="str">
        <f t="shared" ref="V5:V10" ca="1" si="8">IF(W5="","",OFFSET($AN$13,MATCH(W5,$AO$13:$AO$112,0)-1,0,1,1))</f>
        <v/>
      </c>
      <c r="W5" s="42"/>
      <c r="X5" s="103">
        <v>1</v>
      </c>
      <c r="Y5" s="83" t="str">
        <f ca="1">IF(Z5="","",OFFSET($AN$13,MATCH(Z5,$AO$13:$AO$112,0)-1,0,1,1))</f>
        <v/>
      </c>
      <c r="Z5" s="42"/>
      <c r="AA5" s="99" t="str">
        <f t="shared" ref="AA5:AA40" ca="1" si="9">IF(AB5="","",OFFSET($AN$13,MATCH(AB5,$AO$13:$AO$112,0)-1,0,1,1))</f>
        <v/>
      </c>
      <c r="AB5" s="42"/>
      <c r="AC5" s="503"/>
      <c r="AD5" s="497"/>
      <c r="AE5" s="109"/>
      <c r="AF5" s="505"/>
      <c r="AG5" s="39"/>
      <c r="AH5" s="103"/>
      <c r="AI5" s="111"/>
      <c r="AJ5" s="111"/>
      <c r="AK5" s="111"/>
      <c r="AL5" s="103"/>
      <c r="AM5" s="103"/>
      <c r="AN5" s="103"/>
      <c r="AO5" s="103"/>
      <c r="AP5" s="103"/>
      <c r="AQ5" s="111"/>
      <c r="AR5" s="111"/>
      <c r="AS5" s="111"/>
      <c r="AT5" s="103"/>
      <c r="AU5" s="103"/>
      <c r="AV5" s="103"/>
      <c r="AW5" s="103"/>
    </row>
    <row r="6" spans="1:49" ht="14.25" customHeight="1">
      <c r="A6" s="103">
        <v>2</v>
      </c>
      <c r="B6" s="73" t="str">
        <f t="shared" ca="1" si="0"/>
        <v/>
      </c>
      <c r="C6" s="44"/>
      <c r="D6" s="75" t="str">
        <f t="shared" ca="1" si="1"/>
        <v/>
      </c>
      <c r="E6" s="40"/>
      <c r="F6" s="73" t="str">
        <f t="shared" ca="1" si="2"/>
        <v/>
      </c>
      <c r="G6" s="44"/>
      <c r="H6" s="71" t="str">
        <f t="shared" ca="1" si="3"/>
        <v/>
      </c>
      <c r="I6" s="44"/>
      <c r="J6" s="103">
        <v>2</v>
      </c>
      <c r="K6" s="73" t="str">
        <f t="shared" ca="1" si="4"/>
        <v/>
      </c>
      <c r="L6" s="45"/>
      <c r="M6" s="73" t="str">
        <f ca="1">IF(N6="","",OFFSET($AN$13,MATCH(N6,$AO$13:$AO$112,0)-1,0,1,1))</f>
        <v/>
      </c>
      <c r="N6" s="44"/>
      <c r="O6" s="73" t="str">
        <f t="shared" ca="1" si="5"/>
        <v/>
      </c>
      <c r="P6" s="44"/>
      <c r="Q6" s="73" t="str">
        <f t="shared" ca="1" si="6"/>
        <v/>
      </c>
      <c r="R6" s="44"/>
      <c r="S6" s="103">
        <v>2</v>
      </c>
      <c r="T6" s="73" t="str">
        <f t="shared" ca="1" si="7"/>
        <v/>
      </c>
      <c r="U6" s="44"/>
      <c r="V6" s="89" t="str">
        <f t="shared" ca="1" si="8"/>
        <v/>
      </c>
      <c r="W6" s="44"/>
      <c r="X6" s="103">
        <v>2</v>
      </c>
      <c r="Y6" s="73" t="str">
        <f t="shared" ref="Y6:Y40" ca="1" si="10">IF(Z6="","",OFFSET($AN$13,MATCH(Z6,$AO$13:$AO$112,0)-1,0,1,1))</f>
        <v/>
      </c>
      <c r="Z6" s="44"/>
      <c r="AA6" s="89" t="str">
        <f t="shared" ca="1" si="9"/>
        <v/>
      </c>
      <c r="AB6" s="44"/>
      <c r="AC6" s="503"/>
      <c r="AD6" s="497"/>
      <c r="AE6" s="109"/>
      <c r="AF6" s="505"/>
      <c r="AG6" s="39"/>
      <c r="AH6" s="103"/>
      <c r="AI6" s="111"/>
      <c r="AJ6" s="111"/>
      <c r="AK6" s="111"/>
      <c r="AL6" s="103"/>
      <c r="AM6" s="103"/>
      <c r="AN6" s="103"/>
      <c r="AO6" s="103"/>
      <c r="AP6" s="103"/>
      <c r="AQ6" s="111"/>
      <c r="AR6" s="111"/>
      <c r="AS6" s="111"/>
      <c r="AT6" s="103"/>
      <c r="AU6" s="103"/>
      <c r="AV6" s="103"/>
      <c r="AW6" s="103"/>
    </row>
    <row r="7" spans="1:49" ht="14.25" customHeight="1">
      <c r="A7" s="103">
        <v>3</v>
      </c>
      <c r="B7" s="74" t="str">
        <f t="shared" ca="1" si="0"/>
        <v/>
      </c>
      <c r="C7" s="46"/>
      <c r="D7" s="75" t="str">
        <f t="shared" ca="1" si="1"/>
        <v/>
      </c>
      <c r="E7" s="40"/>
      <c r="F7" s="73" t="str">
        <f t="shared" ca="1" si="2"/>
        <v/>
      </c>
      <c r="G7" s="44"/>
      <c r="H7" s="73" t="str">
        <f t="shared" ca="1" si="3"/>
        <v/>
      </c>
      <c r="I7" s="44"/>
      <c r="J7" s="103">
        <v>3</v>
      </c>
      <c r="K7" s="74" t="str">
        <f t="shared" ca="1" si="4"/>
        <v/>
      </c>
      <c r="L7" s="47"/>
      <c r="M7" s="73" t="str">
        <f ca="1">IF(N7="","",OFFSET($AN$13,MATCH(N7,$AO$13:$AO$112,0)-1,0,1,1))</f>
        <v/>
      </c>
      <c r="N7" s="44"/>
      <c r="O7" s="73" t="str">
        <f t="shared" ca="1" si="5"/>
        <v/>
      </c>
      <c r="P7" s="44"/>
      <c r="Q7" s="73" t="str">
        <f t="shared" ca="1" si="6"/>
        <v/>
      </c>
      <c r="R7" s="44"/>
      <c r="S7" s="103">
        <v>3</v>
      </c>
      <c r="T7" s="74" t="str">
        <f t="shared" ca="1" si="7"/>
        <v/>
      </c>
      <c r="U7" s="46"/>
      <c r="V7" s="90" t="str">
        <f t="shared" ca="1" si="8"/>
        <v/>
      </c>
      <c r="W7" s="46"/>
      <c r="X7" s="103">
        <v>3</v>
      </c>
      <c r="Y7" s="74" t="str">
        <f t="shared" ca="1" si="10"/>
        <v/>
      </c>
      <c r="Z7" s="46"/>
      <c r="AA7" s="90" t="str">
        <f t="shared" ca="1" si="9"/>
        <v/>
      </c>
      <c r="AB7" s="46"/>
      <c r="AC7" s="503"/>
      <c r="AD7" s="497"/>
      <c r="AE7" s="109"/>
      <c r="AF7" s="505"/>
      <c r="AG7" s="39"/>
      <c r="AH7" s="103"/>
      <c r="AI7" s="111"/>
      <c r="AJ7" s="111"/>
      <c r="AK7" s="111"/>
      <c r="AL7" s="103"/>
      <c r="AM7" s="103"/>
      <c r="AN7" s="103"/>
      <c r="AO7" s="103"/>
      <c r="AP7" s="103"/>
      <c r="AQ7" s="111"/>
      <c r="AR7" s="111"/>
      <c r="AS7" s="111"/>
      <c r="AT7" s="103"/>
      <c r="AU7" s="103"/>
      <c r="AV7" s="103"/>
      <c r="AW7" s="103"/>
    </row>
    <row r="8" spans="1:49" ht="14.25" customHeight="1" thickBot="1">
      <c r="A8" s="103">
        <v>4</v>
      </c>
      <c r="B8" s="75" t="str">
        <f t="shared" ca="1" si="0"/>
        <v/>
      </c>
      <c r="C8" s="40"/>
      <c r="D8" s="75" t="str">
        <f t="shared" ca="1" si="1"/>
        <v/>
      </c>
      <c r="E8" s="40"/>
      <c r="F8" s="73" t="str">
        <f t="shared" ca="1" si="2"/>
        <v/>
      </c>
      <c r="G8" s="44"/>
      <c r="H8" s="73" t="str">
        <f t="shared" ca="1" si="3"/>
        <v/>
      </c>
      <c r="I8" s="44"/>
      <c r="J8" s="103">
        <v>4</v>
      </c>
      <c r="K8" s="75" t="str">
        <f t="shared" ca="1" si="4"/>
        <v/>
      </c>
      <c r="L8" s="41"/>
      <c r="M8" s="73" t="str">
        <f t="shared" ref="M8:M14" ca="1" si="11">IF(N8="","",OFFSET($AN$13,MATCH(N8,$AO$13:$AO$112,0)-1,0,1,1))</f>
        <v/>
      </c>
      <c r="N8" s="44"/>
      <c r="O8" s="75" t="str">
        <f t="shared" ca="1" si="5"/>
        <v/>
      </c>
      <c r="P8" s="40"/>
      <c r="Q8" s="75" t="str">
        <f t="shared" ca="1" si="6"/>
        <v/>
      </c>
      <c r="R8" s="40"/>
      <c r="S8" s="103">
        <v>4</v>
      </c>
      <c r="T8" s="75" t="str">
        <f t="shared" ca="1" si="7"/>
        <v/>
      </c>
      <c r="U8" s="40"/>
      <c r="V8" s="91" t="str">
        <f t="shared" ca="1" si="8"/>
        <v/>
      </c>
      <c r="W8" s="40"/>
      <c r="X8" s="103">
        <v>4</v>
      </c>
      <c r="Y8" s="75" t="str">
        <f t="shared" ca="1" si="10"/>
        <v/>
      </c>
      <c r="Z8" s="40"/>
      <c r="AA8" s="91" t="str">
        <f t="shared" ca="1" si="9"/>
        <v/>
      </c>
      <c r="AB8" s="40"/>
      <c r="AC8" s="503"/>
      <c r="AD8" s="497"/>
      <c r="AE8" s="109"/>
      <c r="AF8" s="506"/>
      <c r="AG8" s="48"/>
      <c r="AH8" s="103"/>
      <c r="AI8" s="111"/>
      <c r="AJ8" s="111"/>
      <c r="AK8" s="111"/>
      <c r="AL8" s="103"/>
      <c r="AM8" s="103"/>
      <c r="AN8" s="103"/>
      <c r="AO8" s="103"/>
      <c r="AP8" s="103"/>
      <c r="AQ8" s="111"/>
      <c r="AR8" s="111"/>
      <c r="AS8" s="111"/>
      <c r="AT8" s="103"/>
      <c r="AU8" s="103"/>
      <c r="AV8" s="103"/>
      <c r="AW8" s="103"/>
    </row>
    <row r="9" spans="1:49" ht="14.25" customHeight="1" thickBot="1">
      <c r="A9" s="103">
        <v>5</v>
      </c>
      <c r="B9" s="73" t="str">
        <f t="shared" ca="1" si="0"/>
        <v/>
      </c>
      <c r="C9" s="44"/>
      <c r="D9" s="75" t="str">
        <f t="shared" ca="1" si="1"/>
        <v/>
      </c>
      <c r="E9" s="40"/>
      <c r="F9" s="73" t="str">
        <f t="shared" ca="1" si="2"/>
        <v/>
      </c>
      <c r="G9" s="44"/>
      <c r="H9" s="73" t="str">
        <f t="shared" ca="1" si="3"/>
        <v/>
      </c>
      <c r="I9" s="44"/>
      <c r="J9" s="103">
        <v>5</v>
      </c>
      <c r="K9" s="73" t="str">
        <f t="shared" ca="1" si="4"/>
        <v/>
      </c>
      <c r="L9" s="45"/>
      <c r="M9" s="74" t="str">
        <f t="shared" ca="1" si="11"/>
        <v/>
      </c>
      <c r="N9" s="46"/>
      <c r="O9" s="76" t="str">
        <f t="shared" ca="1" si="5"/>
        <v/>
      </c>
      <c r="P9" s="50"/>
      <c r="Q9" s="76" t="str">
        <f t="shared" ca="1" si="6"/>
        <v/>
      </c>
      <c r="R9" s="50"/>
      <c r="S9" s="103">
        <v>5</v>
      </c>
      <c r="T9" s="73" t="str">
        <f t="shared" ca="1" si="7"/>
        <v/>
      </c>
      <c r="U9" s="44"/>
      <c r="V9" s="89" t="str">
        <f t="shared" ca="1" si="8"/>
        <v/>
      </c>
      <c r="W9" s="44"/>
      <c r="X9" s="103">
        <v>5</v>
      </c>
      <c r="Y9" s="73" t="str">
        <f t="shared" ca="1" si="10"/>
        <v/>
      </c>
      <c r="Z9" s="44"/>
      <c r="AA9" s="89" t="str">
        <f t="shared" ca="1" si="9"/>
        <v/>
      </c>
      <c r="AB9" s="44"/>
      <c r="AC9" s="503"/>
      <c r="AD9" s="497"/>
      <c r="AE9" s="103"/>
      <c r="AF9" s="107" t="s">
        <v>5</v>
      </c>
      <c r="AG9" s="32" t="s">
        <v>309</v>
      </c>
      <c r="AH9" s="103"/>
      <c r="AI9" s="111"/>
      <c r="AJ9" s="111"/>
      <c r="AK9" s="111"/>
      <c r="AL9" s="103"/>
      <c r="AM9" s="103"/>
      <c r="AN9" s="103"/>
      <c r="AO9" s="103"/>
      <c r="AP9" s="103"/>
      <c r="AQ9" s="111"/>
      <c r="AR9" s="111"/>
      <c r="AS9" s="111"/>
      <c r="AT9" s="103"/>
      <c r="AU9" s="103"/>
      <c r="AV9" s="103"/>
      <c r="AW9" s="103"/>
    </row>
    <row r="10" spans="1:49" ht="14.25" customHeight="1">
      <c r="A10" s="103">
        <v>6</v>
      </c>
      <c r="B10" s="74" t="str">
        <f t="shared" ca="1" si="0"/>
        <v/>
      </c>
      <c r="C10" s="46"/>
      <c r="D10" s="75" t="str">
        <f t="shared" ca="1" si="1"/>
        <v/>
      </c>
      <c r="E10" s="40"/>
      <c r="F10" s="73" t="str">
        <f t="shared" ca="1" si="2"/>
        <v/>
      </c>
      <c r="G10" s="44"/>
      <c r="H10" s="73" t="str">
        <f t="shared" ca="1" si="3"/>
        <v/>
      </c>
      <c r="I10" s="44"/>
      <c r="J10" s="103">
        <v>6</v>
      </c>
      <c r="K10" s="74" t="str">
        <f t="shared" ca="1" si="4"/>
        <v/>
      </c>
      <c r="L10" s="47"/>
      <c r="M10" s="75" t="str">
        <f t="shared" ca="1" si="11"/>
        <v/>
      </c>
      <c r="N10" s="40"/>
      <c r="O10" s="83" t="str">
        <f t="shared" ca="1" si="5"/>
        <v/>
      </c>
      <c r="P10" s="44"/>
      <c r="Q10" s="83" t="str">
        <f t="shared" ca="1" si="6"/>
        <v/>
      </c>
      <c r="R10" s="44"/>
      <c r="S10" s="103">
        <v>6</v>
      </c>
      <c r="T10" s="74" t="str">
        <f t="shared" ca="1" si="7"/>
        <v/>
      </c>
      <c r="U10" s="46"/>
      <c r="V10" s="90" t="str">
        <f t="shared" ca="1" si="8"/>
        <v/>
      </c>
      <c r="W10" s="46"/>
      <c r="X10" s="103">
        <v>6</v>
      </c>
      <c r="Y10" s="74" t="str">
        <f t="shared" ca="1" si="10"/>
        <v/>
      </c>
      <c r="Z10" s="46"/>
      <c r="AA10" s="90" t="str">
        <f t="shared" ca="1" si="9"/>
        <v/>
      </c>
      <c r="AB10" s="46"/>
      <c r="AC10" s="503"/>
      <c r="AD10" s="497"/>
      <c r="AE10" s="113"/>
      <c r="AF10" s="507" t="s">
        <v>32</v>
      </c>
      <c r="AG10" s="507"/>
      <c r="AH10" s="507"/>
      <c r="AI10" s="507"/>
      <c r="AJ10" s="507"/>
      <c r="AK10" s="507"/>
      <c r="AL10" s="113"/>
      <c r="AM10" s="113"/>
      <c r="AN10" s="508" t="s">
        <v>308</v>
      </c>
      <c r="AO10" s="508"/>
      <c r="AP10" s="508"/>
      <c r="AQ10" s="508"/>
      <c r="AR10" s="508"/>
      <c r="AS10" s="508"/>
      <c r="AT10" s="113"/>
      <c r="AU10" s="103"/>
      <c r="AV10" s="103"/>
      <c r="AW10" s="103"/>
    </row>
    <row r="11" spans="1:49" ht="15" customHeight="1" thickBot="1">
      <c r="A11" s="103">
        <v>7</v>
      </c>
      <c r="B11" s="75" t="str">
        <f t="shared" ca="1" si="0"/>
        <v/>
      </c>
      <c r="C11" s="40"/>
      <c r="D11" s="76" t="str">
        <f t="shared" ca="1" si="1"/>
        <v/>
      </c>
      <c r="E11" s="50"/>
      <c r="F11" s="76" t="str">
        <f t="shared" ca="1" si="2"/>
        <v/>
      </c>
      <c r="G11" s="50"/>
      <c r="H11" s="76" t="str">
        <f t="shared" ca="1" si="3"/>
        <v/>
      </c>
      <c r="I11" s="50"/>
      <c r="J11" s="103">
        <v>7</v>
      </c>
      <c r="K11" s="75" t="str">
        <f t="shared" ca="1" si="4"/>
        <v/>
      </c>
      <c r="L11" s="41"/>
      <c r="M11" s="73" t="str">
        <f t="shared" ca="1" si="11"/>
        <v/>
      </c>
      <c r="N11" s="44"/>
      <c r="O11" s="73" t="str">
        <f t="shared" ca="1" si="5"/>
        <v/>
      </c>
      <c r="P11" s="44"/>
      <c r="Q11" s="73" t="str">
        <f t="shared" ca="1" si="6"/>
        <v/>
      </c>
      <c r="R11" s="44"/>
      <c r="S11" s="103">
        <v>7</v>
      </c>
      <c r="T11" s="75" t="str">
        <f t="shared" ref="T11:T40" ca="1" si="12">IF(U11="","",OFFSET($AN$13,MATCH(U11,$AO$13:$AO$112,0)-1,0,1,1))</f>
        <v/>
      </c>
      <c r="U11" s="40"/>
      <c r="V11" s="91" t="str">
        <f t="shared" ref="V11:V40" ca="1" si="13">IF(W11="","",OFFSET($AN$13,MATCH(W11,$AO$13:$AO$112,0)-1,0,1,1))</f>
        <v/>
      </c>
      <c r="W11" s="40"/>
      <c r="X11" s="103">
        <v>7</v>
      </c>
      <c r="Y11" s="75" t="str">
        <f t="shared" ca="1" si="10"/>
        <v/>
      </c>
      <c r="Z11" s="40"/>
      <c r="AA11" s="91" t="str">
        <f t="shared" ca="1" si="9"/>
        <v/>
      </c>
      <c r="AB11" s="40"/>
      <c r="AC11" s="503"/>
      <c r="AD11" s="497"/>
      <c r="AE11" s="114"/>
      <c r="AF11" s="498" t="s">
        <v>29</v>
      </c>
      <c r="AG11" s="115" t="s">
        <v>31</v>
      </c>
      <c r="AH11" s="498" t="s">
        <v>103</v>
      </c>
      <c r="AI11" s="498" t="s">
        <v>34</v>
      </c>
      <c r="AJ11" s="509" t="s">
        <v>30</v>
      </c>
      <c r="AK11" s="509" t="s">
        <v>33</v>
      </c>
      <c r="AL11" s="113"/>
      <c r="AM11" s="116"/>
      <c r="AN11" s="500" t="s">
        <v>29</v>
      </c>
      <c r="AO11" s="117" t="s">
        <v>31</v>
      </c>
      <c r="AP11" s="500" t="s">
        <v>103</v>
      </c>
      <c r="AQ11" s="511" t="s">
        <v>34</v>
      </c>
      <c r="AR11" s="511" t="s">
        <v>30</v>
      </c>
      <c r="AS11" s="500" t="s">
        <v>33</v>
      </c>
      <c r="AT11" s="113"/>
      <c r="AU11" s="103"/>
      <c r="AV11" s="103"/>
      <c r="AW11" s="103"/>
    </row>
    <row r="12" spans="1:49" ht="14.25" customHeight="1">
      <c r="A12" s="103">
        <v>8</v>
      </c>
      <c r="B12" s="73" t="str">
        <f t="shared" ca="1" si="0"/>
        <v/>
      </c>
      <c r="C12" s="44"/>
      <c r="D12" s="103"/>
      <c r="E12" s="103"/>
      <c r="F12" s="103"/>
      <c r="G12" s="103"/>
      <c r="H12" s="103"/>
      <c r="I12" s="103"/>
      <c r="J12" s="103">
        <v>8</v>
      </c>
      <c r="K12" s="73" t="str">
        <f t="shared" ca="1" si="4"/>
        <v/>
      </c>
      <c r="L12" s="45"/>
      <c r="M12" s="73" t="str">
        <f t="shared" ca="1" si="11"/>
        <v/>
      </c>
      <c r="N12" s="44"/>
      <c r="O12" s="73" t="str">
        <f t="shared" ca="1" si="5"/>
        <v/>
      </c>
      <c r="P12" s="44"/>
      <c r="Q12" s="73" t="str">
        <f t="shared" ca="1" si="6"/>
        <v/>
      </c>
      <c r="R12" s="44"/>
      <c r="S12" s="103">
        <v>8</v>
      </c>
      <c r="T12" s="73" t="str">
        <f t="shared" ca="1" si="12"/>
        <v/>
      </c>
      <c r="U12" s="44"/>
      <c r="V12" s="89" t="str">
        <f t="shared" ca="1" si="13"/>
        <v/>
      </c>
      <c r="W12" s="44"/>
      <c r="X12" s="103">
        <v>8</v>
      </c>
      <c r="Y12" s="73" t="str">
        <f t="shared" ca="1" si="10"/>
        <v/>
      </c>
      <c r="Z12" s="44"/>
      <c r="AA12" s="89" t="str">
        <f t="shared" ca="1" si="9"/>
        <v/>
      </c>
      <c r="AB12" s="44"/>
      <c r="AC12" s="503"/>
      <c r="AD12" s="497"/>
      <c r="AE12" s="114"/>
      <c r="AF12" s="499"/>
      <c r="AG12" s="118"/>
      <c r="AH12" s="499"/>
      <c r="AI12" s="499"/>
      <c r="AJ12" s="510"/>
      <c r="AK12" s="510"/>
      <c r="AL12" s="113"/>
      <c r="AM12" s="116"/>
      <c r="AN12" s="501"/>
      <c r="AO12" s="119"/>
      <c r="AP12" s="501"/>
      <c r="AQ12" s="512"/>
      <c r="AR12" s="512"/>
      <c r="AS12" s="501"/>
      <c r="AT12" s="113"/>
      <c r="AU12" s="103"/>
      <c r="AV12" s="103"/>
      <c r="AW12" s="103"/>
    </row>
    <row r="13" spans="1:49" ht="14.25" customHeight="1" thickBot="1">
      <c r="A13" s="103">
        <v>9</v>
      </c>
      <c r="B13" s="76" t="str">
        <f t="shared" ca="1" si="0"/>
        <v/>
      </c>
      <c r="C13" s="50"/>
      <c r="D13" s="103"/>
      <c r="E13" s="103"/>
      <c r="F13" s="103"/>
      <c r="G13" s="103"/>
      <c r="H13" s="103"/>
      <c r="I13" s="103"/>
      <c r="J13" s="103">
        <v>9</v>
      </c>
      <c r="K13" s="76" t="str">
        <f t="shared" ca="1" si="4"/>
        <v/>
      </c>
      <c r="L13" s="49"/>
      <c r="M13" s="73" t="str">
        <f t="shared" ca="1" si="11"/>
        <v/>
      </c>
      <c r="N13" s="44"/>
      <c r="O13" s="75" t="str">
        <f t="shared" ca="1" si="5"/>
        <v/>
      </c>
      <c r="P13" s="40"/>
      <c r="Q13" s="75" t="str">
        <f t="shared" ca="1" si="6"/>
        <v/>
      </c>
      <c r="R13" s="40"/>
      <c r="S13" s="103">
        <v>9</v>
      </c>
      <c r="T13" s="74" t="str">
        <f t="shared" ca="1" si="12"/>
        <v/>
      </c>
      <c r="U13" s="46"/>
      <c r="V13" s="90" t="str">
        <f t="shared" ca="1" si="13"/>
        <v/>
      </c>
      <c r="W13" s="46"/>
      <c r="X13" s="103">
        <v>9</v>
      </c>
      <c r="Y13" s="74" t="str">
        <f t="shared" ca="1" si="10"/>
        <v/>
      </c>
      <c r="Z13" s="46"/>
      <c r="AA13" s="90" t="str">
        <f t="shared" ca="1" si="9"/>
        <v/>
      </c>
      <c r="AB13" s="46"/>
      <c r="AC13" s="503"/>
      <c r="AD13" s="497"/>
      <c r="AE13" s="114">
        <v>1</v>
      </c>
      <c r="AF13" s="51"/>
      <c r="AG13" s="51"/>
      <c r="AH13" s="51"/>
      <c r="AI13" s="52"/>
      <c r="AJ13" s="52"/>
      <c r="AK13" s="52"/>
      <c r="AL13" s="113"/>
      <c r="AM13" s="116">
        <v>1</v>
      </c>
      <c r="AN13" s="53"/>
      <c r="AO13" s="53"/>
      <c r="AP13" s="53"/>
      <c r="AQ13" s="54"/>
      <c r="AR13" s="54"/>
      <c r="AS13" s="54"/>
      <c r="AT13" s="113"/>
      <c r="AU13" s="103"/>
      <c r="AV13" s="103"/>
      <c r="AW13" s="103"/>
    </row>
    <row r="14" spans="1:49" ht="14.25" customHeight="1" thickBot="1">
      <c r="A14" s="103">
        <v>10</v>
      </c>
      <c r="B14" s="103"/>
      <c r="C14" s="103"/>
      <c r="D14" s="103"/>
      <c r="E14" s="103"/>
      <c r="F14" s="103"/>
      <c r="G14" s="103"/>
      <c r="H14" s="103"/>
      <c r="I14" s="103"/>
      <c r="J14" s="106" t="s">
        <v>79</v>
      </c>
      <c r="K14" s="151"/>
      <c r="L14" s="56"/>
      <c r="M14" s="76" t="str">
        <f t="shared" ca="1" si="11"/>
        <v/>
      </c>
      <c r="N14" s="50"/>
      <c r="O14" s="76" t="str">
        <f t="shared" ca="1" si="5"/>
        <v/>
      </c>
      <c r="P14" s="50"/>
      <c r="Q14" s="76" t="str">
        <f t="shared" ca="1" si="6"/>
        <v/>
      </c>
      <c r="R14" s="50"/>
      <c r="S14" s="103">
        <v>10</v>
      </c>
      <c r="T14" s="75" t="str">
        <f t="shared" ca="1" si="12"/>
        <v/>
      </c>
      <c r="U14" s="40"/>
      <c r="V14" s="165" t="str">
        <f t="shared" ca="1" si="13"/>
        <v/>
      </c>
      <c r="W14" s="40"/>
      <c r="X14" s="103">
        <v>10</v>
      </c>
      <c r="Y14" s="75" t="str">
        <f t="shared" ca="1" si="10"/>
        <v/>
      </c>
      <c r="Z14" s="40"/>
      <c r="AA14" s="165" t="str">
        <f t="shared" ca="1" si="9"/>
        <v/>
      </c>
      <c r="AB14" s="40"/>
      <c r="AC14" s="503"/>
      <c r="AD14" s="497"/>
      <c r="AE14" s="114">
        <v>2</v>
      </c>
      <c r="AF14" s="51"/>
      <c r="AG14" s="51"/>
      <c r="AH14" s="51"/>
      <c r="AI14" s="52"/>
      <c r="AJ14" s="52"/>
      <c r="AK14" s="52"/>
      <c r="AL14" s="113"/>
      <c r="AM14" s="116">
        <v>2</v>
      </c>
      <c r="AN14" s="53"/>
      <c r="AO14" s="53"/>
      <c r="AP14" s="53"/>
      <c r="AQ14" s="54"/>
      <c r="AR14" s="54"/>
      <c r="AS14" s="54"/>
      <c r="AT14" s="113"/>
      <c r="AU14" s="103"/>
      <c r="AV14" s="103"/>
      <c r="AW14" s="103"/>
    </row>
    <row r="15" spans="1:49" ht="14.25" customHeight="1" thickTop="1">
      <c r="A15" s="103"/>
      <c r="B15" s="103"/>
      <c r="C15" s="103"/>
      <c r="D15" s="103"/>
      <c r="E15" s="103"/>
      <c r="F15" s="103"/>
      <c r="G15" s="103"/>
      <c r="H15" s="103"/>
      <c r="I15" s="103"/>
      <c r="J15" s="103"/>
      <c r="K15" s="84" t="str">
        <f ca="1">IF(L15="","",OFFSET($AN$13,MATCH(L15,$AO$13:$AO$112,0)-1,0,1,1))</f>
        <v/>
      </c>
      <c r="L15" s="63"/>
      <c r="M15" s="103"/>
      <c r="N15" s="103"/>
      <c r="O15" s="103"/>
      <c r="P15" s="103"/>
      <c r="Q15" s="103"/>
      <c r="R15" s="103"/>
      <c r="S15" s="103">
        <v>11</v>
      </c>
      <c r="T15" s="73" t="str">
        <f t="shared" ca="1" si="12"/>
        <v/>
      </c>
      <c r="U15" s="44"/>
      <c r="V15" s="89" t="str">
        <f t="shared" ca="1" si="13"/>
        <v/>
      </c>
      <c r="W15" s="44"/>
      <c r="X15" s="103">
        <v>11</v>
      </c>
      <c r="Y15" s="73" t="str">
        <f t="shared" ca="1" si="10"/>
        <v/>
      </c>
      <c r="Z15" s="44"/>
      <c r="AA15" s="89" t="str">
        <f t="shared" ca="1" si="9"/>
        <v/>
      </c>
      <c r="AB15" s="44"/>
      <c r="AC15" s="503"/>
      <c r="AD15" s="497"/>
      <c r="AE15" s="114">
        <v>3</v>
      </c>
      <c r="AF15" s="51"/>
      <c r="AG15" s="51"/>
      <c r="AH15" s="51"/>
      <c r="AI15" s="52"/>
      <c r="AJ15" s="52"/>
      <c r="AK15" s="52"/>
      <c r="AL15" s="113"/>
      <c r="AM15" s="116">
        <v>3</v>
      </c>
      <c r="AN15" s="53"/>
      <c r="AO15" s="53"/>
      <c r="AP15" s="53"/>
      <c r="AQ15" s="54"/>
      <c r="AR15" s="54"/>
      <c r="AS15" s="54"/>
      <c r="AT15" s="113"/>
      <c r="AU15" s="103"/>
      <c r="AV15" s="103"/>
      <c r="AW15" s="103"/>
    </row>
    <row r="16" spans="1:49" ht="14.25" customHeight="1" thickBot="1">
      <c r="A16" s="103"/>
      <c r="B16" s="103"/>
      <c r="C16" s="103"/>
      <c r="D16" s="103"/>
      <c r="E16" s="103"/>
      <c r="F16" s="103"/>
      <c r="G16" s="103"/>
      <c r="H16" s="103"/>
      <c r="I16" s="103"/>
      <c r="J16" s="103"/>
      <c r="K16" s="85" t="str">
        <f ca="1">IF(L16="","",OFFSET($AN$13,MATCH(L16,$AO$13:$AO$112,0)-1,0,1,1))</f>
        <v/>
      </c>
      <c r="L16" s="64"/>
      <c r="M16" s="103"/>
      <c r="N16" s="103"/>
      <c r="O16" s="103"/>
      <c r="P16" s="103"/>
      <c r="Q16" s="103"/>
      <c r="R16" s="103"/>
      <c r="S16" s="103">
        <v>12</v>
      </c>
      <c r="T16" s="76" t="str">
        <f t="shared" ca="1" si="12"/>
        <v/>
      </c>
      <c r="U16" s="50"/>
      <c r="V16" s="92" t="str">
        <f t="shared" ca="1" si="13"/>
        <v/>
      </c>
      <c r="W16" s="50"/>
      <c r="X16" s="103">
        <v>12</v>
      </c>
      <c r="Y16" s="76" t="str">
        <f t="shared" ca="1" si="10"/>
        <v/>
      </c>
      <c r="Z16" s="50"/>
      <c r="AA16" s="92" t="str">
        <f t="shared" ca="1" si="9"/>
        <v/>
      </c>
      <c r="AB16" s="50"/>
      <c r="AC16" s="503"/>
      <c r="AD16" s="497"/>
      <c r="AE16" s="114">
        <v>4</v>
      </c>
      <c r="AF16" s="51"/>
      <c r="AG16" s="51"/>
      <c r="AH16" s="51"/>
      <c r="AI16" s="52"/>
      <c r="AJ16" s="52"/>
      <c r="AK16" s="52"/>
      <c r="AL16" s="113"/>
      <c r="AM16" s="116">
        <v>4</v>
      </c>
      <c r="AN16" s="53"/>
      <c r="AO16" s="53"/>
      <c r="AP16" s="53"/>
      <c r="AQ16" s="54"/>
      <c r="AR16" s="54"/>
      <c r="AS16" s="54"/>
      <c r="AT16" s="113"/>
      <c r="AU16" s="103"/>
      <c r="AV16" s="103"/>
      <c r="AW16" s="103"/>
    </row>
    <row r="17" spans="1:49" ht="14.25" customHeight="1" thickBot="1">
      <c r="A17" s="103"/>
      <c r="B17" s="103"/>
      <c r="C17" s="103"/>
      <c r="D17" s="103"/>
      <c r="E17" s="103"/>
      <c r="F17" s="103"/>
      <c r="G17" s="103"/>
      <c r="H17" s="103"/>
      <c r="I17" s="103"/>
      <c r="J17" s="103"/>
      <c r="K17" s="86" t="str">
        <f ca="1">IF(L17="","",OFFSET($AN$13,MATCH(L17,$AO$13:$AO$112,0)-1,0,1,1))</f>
        <v/>
      </c>
      <c r="L17" s="65"/>
      <c r="M17" s="103"/>
      <c r="N17" s="103"/>
      <c r="O17" s="103"/>
      <c r="P17" s="103"/>
      <c r="Q17" s="103"/>
      <c r="R17" s="103"/>
      <c r="S17" s="103">
        <v>13</v>
      </c>
      <c r="T17" s="83" t="str">
        <f t="shared" ca="1" si="12"/>
        <v/>
      </c>
      <c r="U17" s="42"/>
      <c r="V17" s="99" t="str">
        <f t="shared" ca="1" si="13"/>
        <v/>
      </c>
      <c r="W17" s="42"/>
      <c r="X17" s="103">
        <v>13</v>
      </c>
      <c r="Y17" s="83" t="str">
        <f t="shared" ca="1" si="10"/>
        <v/>
      </c>
      <c r="Z17" s="42"/>
      <c r="AA17" s="99" t="str">
        <f t="shared" ca="1" si="9"/>
        <v/>
      </c>
      <c r="AB17" s="42"/>
      <c r="AC17" s="503"/>
      <c r="AD17" s="497"/>
      <c r="AE17" s="114">
        <v>5</v>
      </c>
      <c r="AF17" s="51"/>
      <c r="AG17" s="51"/>
      <c r="AH17" s="51"/>
      <c r="AI17" s="52"/>
      <c r="AJ17" s="52"/>
      <c r="AK17" s="52"/>
      <c r="AL17" s="113"/>
      <c r="AM17" s="116">
        <v>5</v>
      </c>
      <c r="AN17" s="53"/>
      <c r="AO17" s="53"/>
      <c r="AP17" s="53"/>
      <c r="AQ17" s="54"/>
      <c r="AR17" s="54"/>
      <c r="AS17" s="54"/>
      <c r="AT17" s="113"/>
      <c r="AU17" s="103"/>
      <c r="AV17" s="103"/>
      <c r="AW17" s="103"/>
    </row>
    <row r="18" spans="1:49" ht="14.25" customHeight="1" thickTop="1">
      <c r="A18" s="103"/>
      <c r="B18" s="103"/>
      <c r="C18" s="103"/>
      <c r="D18" s="103"/>
      <c r="E18" s="103"/>
      <c r="F18" s="103"/>
      <c r="G18" s="103"/>
      <c r="H18" s="103"/>
      <c r="I18" s="103"/>
      <c r="J18" s="103"/>
      <c r="K18" s="103"/>
      <c r="L18" s="103"/>
      <c r="M18" s="103"/>
      <c r="N18" s="103"/>
      <c r="O18" s="103"/>
      <c r="P18" s="103"/>
      <c r="Q18" s="103"/>
      <c r="R18" s="103"/>
      <c r="S18" s="103">
        <v>14</v>
      </c>
      <c r="T18" s="73" t="str">
        <f t="shared" ca="1" si="12"/>
        <v/>
      </c>
      <c r="U18" s="44"/>
      <c r="V18" s="89" t="str">
        <f t="shared" ca="1" si="13"/>
        <v/>
      </c>
      <c r="W18" s="44"/>
      <c r="X18" s="103">
        <v>14</v>
      </c>
      <c r="Y18" s="73" t="str">
        <f t="shared" ca="1" si="10"/>
        <v/>
      </c>
      <c r="Z18" s="44"/>
      <c r="AA18" s="89" t="str">
        <f t="shared" ca="1" si="9"/>
        <v/>
      </c>
      <c r="AB18" s="44"/>
      <c r="AC18" s="503"/>
      <c r="AD18" s="497"/>
      <c r="AE18" s="114">
        <v>6</v>
      </c>
      <c r="AF18" s="51"/>
      <c r="AG18" s="51"/>
      <c r="AH18" s="51"/>
      <c r="AI18" s="52"/>
      <c r="AJ18" s="52"/>
      <c r="AK18" s="52"/>
      <c r="AL18" s="113"/>
      <c r="AM18" s="116">
        <v>6</v>
      </c>
      <c r="AN18" s="53"/>
      <c r="AO18" s="53"/>
      <c r="AP18" s="53"/>
      <c r="AQ18" s="54"/>
      <c r="AR18" s="54"/>
      <c r="AS18" s="54"/>
      <c r="AT18" s="113"/>
      <c r="AU18" s="103"/>
      <c r="AV18" s="103"/>
      <c r="AW18" s="103"/>
    </row>
    <row r="19" spans="1:49" ht="14.25" customHeight="1">
      <c r="A19" s="103"/>
      <c r="B19" s="103"/>
      <c r="C19" s="103"/>
      <c r="D19" s="103"/>
      <c r="E19" s="103"/>
      <c r="F19" s="103"/>
      <c r="G19" s="103"/>
      <c r="H19" s="103"/>
      <c r="I19" s="103"/>
      <c r="J19" s="103"/>
      <c r="K19" s="103"/>
      <c r="L19" s="103"/>
      <c r="M19" s="103"/>
      <c r="N19" s="103"/>
      <c r="O19" s="103"/>
      <c r="P19" s="103"/>
      <c r="Q19" s="103"/>
      <c r="R19" s="103"/>
      <c r="S19" s="103">
        <v>15</v>
      </c>
      <c r="T19" s="74" t="str">
        <f t="shared" ca="1" si="12"/>
        <v/>
      </c>
      <c r="U19" s="46"/>
      <c r="V19" s="90" t="str">
        <f t="shared" ca="1" si="13"/>
        <v/>
      </c>
      <c r="W19" s="46"/>
      <c r="X19" s="103">
        <v>15</v>
      </c>
      <c r="Y19" s="74" t="str">
        <f t="shared" ca="1" si="10"/>
        <v/>
      </c>
      <c r="Z19" s="46"/>
      <c r="AA19" s="90" t="str">
        <f t="shared" ca="1" si="9"/>
        <v/>
      </c>
      <c r="AB19" s="46"/>
      <c r="AC19" s="503"/>
      <c r="AD19" s="497"/>
      <c r="AE19" s="114">
        <v>7</v>
      </c>
      <c r="AF19" s="51"/>
      <c r="AG19" s="51"/>
      <c r="AH19" s="51"/>
      <c r="AI19" s="52"/>
      <c r="AJ19" s="52"/>
      <c r="AK19" s="52"/>
      <c r="AL19" s="113"/>
      <c r="AM19" s="116">
        <v>7</v>
      </c>
      <c r="AN19" s="53"/>
      <c r="AO19" s="53"/>
      <c r="AP19" s="53"/>
      <c r="AQ19" s="54"/>
      <c r="AR19" s="54"/>
      <c r="AS19" s="54"/>
      <c r="AT19" s="113"/>
      <c r="AU19" s="103"/>
      <c r="AV19" s="103"/>
      <c r="AW19" s="103"/>
    </row>
    <row r="20" spans="1:49" ht="14.25" customHeight="1" thickBot="1">
      <c r="A20" s="93" t="s">
        <v>51</v>
      </c>
      <c r="B20" s="153" t="s">
        <v>35</v>
      </c>
      <c r="C20" s="94" t="str">
        <f>"令和 "&amp;$A22&amp;" 年 "&amp;B22&amp;" 月 "&amp;C22&amp;" 日"</f>
        <v>令和 8 年 0 月 0 日</v>
      </c>
      <c r="D20" s="153" t="s">
        <v>36</v>
      </c>
      <c r="E20" s="95" t="str">
        <f>"令和 "&amp;$A22&amp;" 年 "&amp;D22&amp;" 月 "&amp;E22&amp;" 日"</f>
        <v>令和 8 年 0 月 0 日</v>
      </c>
      <c r="F20" s="153" t="s">
        <v>37</v>
      </c>
      <c r="G20" s="95" t="str">
        <f>"令和 "&amp;$A22&amp;" 年 "&amp;F22&amp;" 月 "&amp;G22&amp;" 日"</f>
        <v>令和 8 年 0 月 0 日</v>
      </c>
      <c r="H20" s="153" t="s">
        <v>38</v>
      </c>
      <c r="I20" s="95" t="str">
        <f>"令和 "&amp;$A22&amp;" 年 "&amp;H22&amp;" 月 "&amp;I22&amp;" 日"</f>
        <v>令和 8 年 0 月 0 日</v>
      </c>
      <c r="J20" s="103"/>
      <c r="K20" s="153" t="s">
        <v>40</v>
      </c>
      <c r="L20" s="95" t="str">
        <f>"令和 "&amp;$A22&amp;" 年 "&amp;K22&amp;" 月 "&amp;L22&amp;" 日"</f>
        <v>令和 8 年 0 月 0 日</v>
      </c>
      <c r="M20" s="153" t="s">
        <v>298</v>
      </c>
      <c r="N20" s="95" t="str">
        <f>"令和 "&amp;$A22&amp;" 年 "&amp;M22&amp;" 月 "&amp;N22&amp;" 日"</f>
        <v>令和 8 年 0 月 0 日</v>
      </c>
      <c r="O20" s="153" t="s">
        <v>299</v>
      </c>
      <c r="P20" s="95" t="str">
        <f>"令和 "&amp;$A22&amp;" 年 "&amp;O22&amp;" 月 "&amp;P22&amp;" 日"</f>
        <v>令和 8 年 0 月 0 日</v>
      </c>
      <c r="Q20" s="153" t="s">
        <v>300</v>
      </c>
      <c r="R20" s="95" t="str">
        <f>"令和 "&amp;$A22&amp;" 年 "&amp;Q22&amp;" 月 "&amp;R22&amp;" 日"</f>
        <v>令和 8 年 0 月 0 日</v>
      </c>
      <c r="S20" s="103">
        <v>16</v>
      </c>
      <c r="T20" s="75" t="str">
        <f t="shared" ca="1" si="12"/>
        <v/>
      </c>
      <c r="U20" s="40"/>
      <c r="V20" s="91" t="str">
        <f t="shared" ca="1" si="13"/>
        <v/>
      </c>
      <c r="W20" s="40"/>
      <c r="X20" s="103">
        <v>16</v>
      </c>
      <c r="Y20" s="75" t="str">
        <f t="shared" ca="1" si="10"/>
        <v/>
      </c>
      <c r="Z20" s="40"/>
      <c r="AA20" s="91" t="str">
        <f t="shared" ca="1" si="9"/>
        <v/>
      </c>
      <c r="AB20" s="40"/>
      <c r="AC20" s="503"/>
      <c r="AD20" s="497"/>
      <c r="AE20" s="114">
        <v>8</v>
      </c>
      <c r="AF20" s="51"/>
      <c r="AG20" s="51"/>
      <c r="AH20" s="51"/>
      <c r="AI20" s="52"/>
      <c r="AJ20" s="52"/>
      <c r="AK20" s="52"/>
      <c r="AL20" s="113"/>
      <c r="AM20" s="116">
        <v>8</v>
      </c>
      <c r="AN20" s="53"/>
      <c r="AO20" s="53"/>
      <c r="AP20" s="53"/>
      <c r="AQ20" s="54"/>
      <c r="AR20" s="54"/>
      <c r="AS20" s="54"/>
      <c r="AT20" s="113"/>
      <c r="AU20" s="103"/>
      <c r="AV20" s="103"/>
      <c r="AW20" s="103"/>
    </row>
    <row r="21" spans="1:49" ht="14.25" customHeight="1" thickBot="1">
      <c r="A21" s="96" t="s">
        <v>52</v>
      </c>
      <c r="B21" s="97" t="s">
        <v>42</v>
      </c>
      <c r="C21" s="35"/>
      <c r="D21" s="98" t="s">
        <v>42</v>
      </c>
      <c r="E21" s="35"/>
      <c r="F21" s="97" t="s">
        <v>42</v>
      </c>
      <c r="G21" s="35"/>
      <c r="H21" s="98" t="s">
        <v>42</v>
      </c>
      <c r="I21" s="35"/>
      <c r="J21" s="103"/>
      <c r="K21" s="97" t="s">
        <v>42</v>
      </c>
      <c r="L21" s="35"/>
      <c r="M21" s="98" t="s">
        <v>42</v>
      </c>
      <c r="N21" s="35"/>
      <c r="O21" s="98" t="s">
        <v>42</v>
      </c>
      <c r="P21" s="35"/>
      <c r="Q21" s="98" t="s">
        <v>42</v>
      </c>
      <c r="R21" s="35"/>
      <c r="S21" s="103">
        <v>17</v>
      </c>
      <c r="T21" s="73" t="str">
        <f t="shared" ca="1" si="12"/>
        <v/>
      </c>
      <c r="U21" s="44"/>
      <c r="V21" s="89" t="str">
        <f t="shared" ca="1" si="13"/>
        <v/>
      </c>
      <c r="W21" s="44"/>
      <c r="X21" s="103">
        <v>17</v>
      </c>
      <c r="Y21" s="73" t="str">
        <f t="shared" ca="1" si="10"/>
        <v/>
      </c>
      <c r="Z21" s="44"/>
      <c r="AA21" s="89" t="str">
        <f t="shared" ca="1" si="9"/>
        <v/>
      </c>
      <c r="AB21" s="44"/>
      <c r="AC21" s="503"/>
      <c r="AD21" s="497"/>
      <c r="AE21" s="114">
        <v>9</v>
      </c>
      <c r="AF21" s="51"/>
      <c r="AG21" s="51"/>
      <c r="AH21" s="51"/>
      <c r="AI21" s="52"/>
      <c r="AJ21" s="52"/>
      <c r="AK21" s="52"/>
      <c r="AL21" s="113"/>
      <c r="AM21" s="116">
        <v>9</v>
      </c>
      <c r="AN21" s="53"/>
      <c r="AO21" s="53"/>
      <c r="AP21" s="53"/>
      <c r="AQ21" s="54"/>
      <c r="AR21" s="54"/>
      <c r="AS21" s="54"/>
      <c r="AT21" s="113"/>
      <c r="AU21" s="103"/>
      <c r="AV21" s="103"/>
      <c r="AW21" s="103"/>
    </row>
    <row r="22" spans="1:49" ht="14.25" customHeight="1" thickBot="1">
      <c r="A22" s="248">
        <v>8</v>
      </c>
      <c r="B22" s="36">
        <v>0</v>
      </c>
      <c r="C22" s="37">
        <v>0</v>
      </c>
      <c r="D22" s="38">
        <v>0</v>
      </c>
      <c r="E22" s="37">
        <v>0</v>
      </c>
      <c r="F22" s="38">
        <v>0</v>
      </c>
      <c r="G22" s="37">
        <v>0</v>
      </c>
      <c r="H22" s="38">
        <v>0</v>
      </c>
      <c r="I22" s="37">
        <v>0</v>
      </c>
      <c r="J22" s="103"/>
      <c r="K22" s="38">
        <v>0</v>
      </c>
      <c r="L22" s="37">
        <v>0</v>
      </c>
      <c r="M22" s="38">
        <v>0</v>
      </c>
      <c r="N22" s="37">
        <v>0</v>
      </c>
      <c r="O22" s="38">
        <v>0</v>
      </c>
      <c r="P22" s="37">
        <v>0</v>
      </c>
      <c r="Q22" s="38">
        <v>0</v>
      </c>
      <c r="R22" s="37">
        <v>0</v>
      </c>
      <c r="S22" s="103">
        <v>18</v>
      </c>
      <c r="T22" s="74" t="str">
        <f t="shared" ca="1" si="12"/>
        <v/>
      </c>
      <c r="U22" s="46"/>
      <c r="V22" s="90" t="str">
        <f t="shared" ca="1" si="13"/>
        <v/>
      </c>
      <c r="W22" s="46"/>
      <c r="X22" s="103">
        <v>18</v>
      </c>
      <c r="Y22" s="74" t="str">
        <f t="shared" ca="1" si="10"/>
        <v/>
      </c>
      <c r="Z22" s="46"/>
      <c r="AA22" s="90" t="str">
        <f t="shared" ca="1" si="9"/>
        <v/>
      </c>
      <c r="AB22" s="46"/>
      <c r="AC22" s="503"/>
      <c r="AD22" s="497"/>
      <c r="AE22" s="114">
        <v>10</v>
      </c>
      <c r="AF22" s="51"/>
      <c r="AG22" s="51"/>
      <c r="AH22" s="51"/>
      <c r="AI22" s="52"/>
      <c r="AJ22" s="52"/>
      <c r="AK22" s="52"/>
      <c r="AL22" s="113"/>
      <c r="AM22" s="116">
        <v>10</v>
      </c>
      <c r="AN22" s="53"/>
      <c r="AO22" s="53"/>
      <c r="AP22" s="53"/>
      <c r="AQ22" s="54"/>
      <c r="AR22" s="54"/>
      <c r="AS22" s="54"/>
      <c r="AT22" s="113"/>
      <c r="AU22" s="103"/>
      <c r="AV22" s="103"/>
      <c r="AW22" s="103"/>
    </row>
    <row r="23" spans="1:49" ht="14.25" customHeight="1">
      <c r="A23" s="103">
        <v>1</v>
      </c>
      <c r="B23" s="91" t="str">
        <f t="shared" ref="B23:B31" ca="1" si="14">IF(C23="","",OFFSET($AF$13,MATCH(C23,$AG$13:$AG$112,0)-1,0,1,1))</f>
        <v/>
      </c>
      <c r="C23" s="40"/>
      <c r="D23" s="91" t="str">
        <f t="shared" ref="D23:D29" ca="1" si="15">IF(E23="","",OFFSET($AF$13,MATCH(E23,$AG$13:$AG$112,0)-1,0,1,1))</f>
        <v/>
      </c>
      <c r="E23" s="40"/>
      <c r="F23" s="91" t="str">
        <f t="shared" ref="F23:F29" ca="1" si="16">IF(G23="","",OFFSET($AF$13,MATCH(G23,$AG$13:$AG$112,0)-1,0,1,1))</f>
        <v/>
      </c>
      <c r="G23" s="40"/>
      <c r="H23" s="87" t="str">
        <f t="shared" ref="H23:H29" ca="1" si="17">IF(I23="","",OFFSET($AF$13,MATCH(I23,$AG$13:$AG$112,0)-1,0,1,1))</f>
        <v/>
      </c>
      <c r="I23" s="40"/>
      <c r="J23" s="103">
        <v>1</v>
      </c>
      <c r="K23" s="91" t="str">
        <f t="shared" ref="K23:K35" ca="1" si="18">IF(L23="","",OFFSET($AN$13,MATCH(L23,$AO$13:$AO$112,0)-1,0,1,1))</f>
        <v/>
      </c>
      <c r="L23" s="43"/>
      <c r="M23" s="99" t="str">
        <f ca="1">IF(N23="","",OFFSET($AN$13,MATCH(N23,$AO$13:$AO$112,0)-1,0,1,1))</f>
        <v/>
      </c>
      <c r="N23" s="42"/>
      <c r="O23" s="99" t="str">
        <f t="shared" ref="O23:O32" ca="1" si="19">IF(P23="","",OFFSET($AN$13,MATCH(P23,$AO$13:$AO$112,0)-1,0,1,1))</f>
        <v/>
      </c>
      <c r="P23" s="42"/>
      <c r="Q23" s="99" t="str">
        <f t="shared" ref="Q23:Q32" ca="1" si="20">IF(R23="","",OFFSET($AN$13,MATCH(R23,$AO$13:$AO$112,0)-1,0,1,1))</f>
        <v/>
      </c>
      <c r="R23" s="42"/>
      <c r="S23" s="103">
        <v>19</v>
      </c>
      <c r="T23" s="75" t="str">
        <f t="shared" ca="1" si="12"/>
        <v/>
      </c>
      <c r="U23" s="40"/>
      <c r="V23" s="91" t="str">
        <f t="shared" ca="1" si="13"/>
        <v/>
      </c>
      <c r="W23" s="40"/>
      <c r="X23" s="103">
        <v>19</v>
      </c>
      <c r="Y23" s="75" t="str">
        <f t="shared" ca="1" si="10"/>
        <v/>
      </c>
      <c r="Z23" s="40"/>
      <c r="AA23" s="91" t="str">
        <f t="shared" ca="1" si="9"/>
        <v/>
      </c>
      <c r="AB23" s="40"/>
      <c r="AC23" s="503"/>
      <c r="AD23" s="497"/>
      <c r="AE23" s="114">
        <v>11</v>
      </c>
      <c r="AF23" s="51"/>
      <c r="AG23" s="51"/>
      <c r="AH23" s="51"/>
      <c r="AI23" s="52"/>
      <c r="AJ23" s="52"/>
      <c r="AK23" s="52"/>
      <c r="AL23" s="113"/>
      <c r="AM23" s="116">
        <v>11</v>
      </c>
      <c r="AN23" s="53"/>
      <c r="AO23" s="53"/>
      <c r="AP23" s="53"/>
      <c r="AQ23" s="54"/>
      <c r="AR23" s="54"/>
      <c r="AS23" s="54"/>
      <c r="AT23" s="113"/>
      <c r="AU23" s="103"/>
      <c r="AV23" s="103"/>
      <c r="AW23" s="103"/>
    </row>
    <row r="24" spans="1:49" ht="14.25" customHeight="1">
      <c r="A24" s="103">
        <v>2</v>
      </c>
      <c r="B24" s="89" t="str">
        <f t="shared" ca="1" si="14"/>
        <v/>
      </c>
      <c r="C24" s="44"/>
      <c r="D24" s="89" t="str">
        <f t="shared" ca="1" si="15"/>
        <v/>
      </c>
      <c r="E24" s="44"/>
      <c r="F24" s="89" t="str">
        <f t="shared" ca="1" si="16"/>
        <v/>
      </c>
      <c r="G24" s="44"/>
      <c r="H24" s="88" t="str">
        <f t="shared" ca="1" si="17"/>
        <v/>
      </c>
      <c r="I24" s="44"/>
      <c r="J24" s="103">
        <v>2</v>
      </c>
      <c r="K24" s="89" t="str">
        <f t="shared" ca="1" si="18"/>
        <v/>
      </c>
      <c r="L24" s="45"/>
      <c r="M24" s="89" t="str">
        <f t="shared" ref="M24:M32" ca="1" si="21">IF(N24="","",OFFSET($AN$13,MATCH(N24,$AO$13:$AO$112,0)-1,0,1,1))</f>
        <v/>
      </c>
      <c r="N24" s="44"/>
      <c r="O24" s="89" t="str">
        <f t="shared" ca="1" si="19"/>
        <v/>
      </c>
      <c r="P24" s="44"/>
      <c r="Q24" s="89" t="str">
        <f t="shared" ca="1" si="20"/>
        <v/>
      </c>
      <c r="R24" s="44"/>
      <c r="S24" s="103">
        <v>20</v>
      </c>
      <c r="T24" s="73" t="str">
        <f t="shared" ca="1" si="12"/>
        <v/>
      </c>
      <c r="U24" s="44"/>
      <c r="V24" s="89" t="str">
        <f t="shared" ca="1" si="13"/>
        <v/>
      </c>
      <c r="W24" s="44"/>
      <c r="X24" s="103">
        <v>20</v>
      </c>
      <c r="Y24" s="73" t="str">
        <f t="shared" ca="1" si="10"/>
        <v/>
      </c>
      <c r="Z24" s="44"/>
      <c r="AA24" s="89" t="str">
        <f t="shared" ca="1" si="9"/>
        <v/>
      </c>
      <c r="AB24" s="44"/>
      <c r="AC24" s="503"/>
      <c r="AD24" s="497"/>
      <c r="AE24" s="114">
        <v>12</v>
      </c>
      <c r="AF24" s="51"/>
      <c r="AG24" s="51"/>
      <c r="AH24" s="51"/>
      <c r="AI24" s="52"/>
      <c r="AJ24" s="52"/>
      <c r="AK24" s="52"/>
      <c r="AL24" s="113"/>
      <c r="AM24" s="116">
        <v>12</v>
      </c>
      <c r="AN24" s="53"/>
      <c r="AO24" s="53"/>
      <c r="AP24" s="53"/>
      <c r="AQ24" s="54"/>
      <c r="AR24" s="54"/>
      <c r="AS24" s="54"/>
      <c r="AT24" s="113"/>
      <c r="AU24" s="103"/>
      <c r="AV24" s="103"/>
      <c r="AW24" s="103"/>
    </row>
    <row r="25" spans="1:49" ht="14.25" customHeight="1">
      <c r="A25" s="103">
        <v>3</v>
      </c>
      <c r="B25" s="90" t="str">
        <f t="shared" ca="1" si="14"/>
        <v/>
      </c>
      <c r="C25" s="46"/>
      <c r="D25" s="89" t="str">
        <f t="shared" ca="1" si="15"/>
        <v/>
      </c>
      <c r="E25" s="44"/>
      <c r="F25" s="89" t="str">
        <f t="shared" ca="1" si="16"/>
        <v/>
      </c>
      <c r="G25" s="44"/>
      <c r="H25" s="89" t="str">
        <f t="shared" ca="1" si="17"/>
        <v/>
      </c>
      <c r="I25" s="44"/>
      <c r="J25" s="103">
        <v>3</v>
      </c>
      <c r="K25" s="90" t="str">
        <f t="shared" ca="1" si="18"/>
        <v/>
      </c>
      <c r="L25" s="47"/>
      <c r="M25" s="89" t="str">
        <f t="shared" ca="1" si="21"/>
        <v/>
      </c>
      <c r="N25" s="44"/>
      <c r="O25" s="89" t="str">
        <f t="shared" ca="1" si="19"/>
        <v/>
      </c>
      <c r="P25" s="44"/>
      <c r="Q25" s="89" t="str">
        <f t="shared" ca="1" si="20"/>
        <v/>
      </c>
      <c r="R25" s="44"/>
      <c r="S25" s="103">
        <v>21</v>
      </c>
      <c r="T25" s="74" t="str">
        <f t="shared" ca="1" si="12"/>
        <v/>
      </c>
      <c r="U25" s="46"/>
      <c r="V25" s="90" t="str">
        <f t="shared" ca="1" si="13"/>
        <v/>
      </c>
      <c r="W25" s="46"/>
      <c r="X25" s="103">
        <v>21</v>
      </c>
      <c r="Y25" s="74" t="str">
        <f t="shared" ca="1" si="10"/>
        <v/>
      </c>
      <c r="Z25" s="46"/>
      <c r="AA25" s="90" t="str">
        <f t="shared" ca="1" si="9"/>
        <v/>
      </c>
      <c r="AB25" s="46"/>
      <c r="AC25" s="503"/>
      <c r="AD25" s="497"/>
      <c r="AE25" s="114">
        <v>13</v>
      </c>
      <c r="AF25" s="51"/>
      <c r="AG25" s="51"/>
      <c r="AH25" s="51"/>
      <c r="AI25" s="52"/>
      <c r="AJ25" s="52"/>
      <c r="AK25" s="52"/>
      <c r="AL25" s="113"/>
      <c r="AM25" s="116">
        <v>13</v>
      </c>
      <c r="AN25" s="53"/>
      <c r="AO25" s="53"/>
      <c r="AP25" s="53"/>
      <c r="AQ25" s="54"/>
      <c r="AR25" s="54"/>
      <c r="AS25" s="54"/>
      <c r="AT25" s="113"/>
      <c r="AU25" s="103"/>
      <c r="AV25" s="103"/>
      <c r="AW25" s="103"/>
    </row>
    <row r="26" spans="1:49" ht="14.25" customHeight="1">
      <c r="A26" s="103">
        <v>4</v>
      </c>
      <c r="B26" s="91" t="str">
        <f t="shared" ca="1" si="14"/>
        <v/>
      </c>
      <c r="C26" s="40"/>
      <c r="D26" s="89" t="str">
        <f t="shared" ca="1" si="15"/>
        <v/>
      </c>
      <c r="E26" s="44"/>
      <c r="F26" s="89" t="str">
        <f t="shared" ca="1" si="16"/>
        <v/>
      </c>
      <c r="G26" s="44"/>
      <c r="H26" s="89" t="str">
        <f t="shared" ca="1" si="17"/>
        <v/>
      </c>
      <c r="I26" s="44"/>
      <c r="J26" s="103">
        <v>4</v>
      </c>
      <c r="K26" s="91" t="str">
        <f t="shared" ca="1" si="18"/>
        <v/>
      </c>
      <c r="L26" s="41"/>
      <c r="M26" s="89" t="str">
        <f t="shared" ref="M26:M31" ca="1" si="22">IF(N26="","",OFFSET($AN$13,MATCH(N26,$AO$13:$AO$112,0)-1,0,1,1))</f>
        <v/>
      </c>
      <c r="N26" s="44"/>
      <c r="O26" s="91" t="str">
        <f t="shared" ca="1" si="19"/>
        <v/>
      </c>
      <c r="P26" s="40"/>
      <c r="Q26" s="91" t="str">
        <f t="shared" ca="1" si="20"/>
        <v/>
      </c>
      <c r="R26" s="40"/>
      <c r="S26" s="103">
        <v>22</v>
      </c>
      <c r="T26" s="75" t="str">
        <f t="shared" ca="1" si="12"/>
        <v/>
      </c>
      <c r="U26" s="40"/>
      <c r="V26" s="91" t="str">
        <f t="shared" ca="1" si="13"/>
        <v/>
      </c>
      <c r="W26" s="40"/>
      <c r="X26" s="103">
        <v>22</v>
      </c>
      <c r="Y26" s="75" t="str">
        <f t="shared" ca="1" si="10"/>
        <v/>
      </c>
      <c r="Z26" s="40"/>
      <c r="AA26" s="91" t="str">
        <f t="shared" ca="1" si="9"/>
        <v/>
      </c>
      <c r="AB26" s="40"/>
      <c r="AC26" s="503"/>
      <c r="AD26" s="497"/>
      <c r="AE26" s="114">
        <v>14</v>
      </c>
      <c r="AF26" s="51"/>
      <c r="AG26" s="51"/>
      <c r="AH26" s="51"/>
      <c r="AI26" s="52"/>
      <c r="AJ26" s="52"/>
      <c r="AK26" s="52"/>
      <c r="AL26" s="113"/>
      <c r="AM26" s="116">
        <v>14</v>
      </c>
      <c r="AN26" s="53"/>
      <c r="AO26" s="53"/>
      <c r="AP26" s="53"/>
      <c r="AQ26" s="54"/>
      <c r="AR26" s="54"/>
      <c r="AS26" s="54"/>
      <c r="AT26" s="113"/>
      <c r="AU26" s="103"/>
      <c r="AV26" s="103"/>
      <c r="AW26" s="103"/>
    </row>
    <row r="27" spans="1:49" ht="14.25" customHeight="1" thickBot="1">
      <c r="A27" s="103">
        <v>5</v>
      </c>
      <c r="B27" s="89" t="str">
        <f t="shared" ca="1" si="14"/>
        <v/>
      </c>
      <c r="C27" s="44"/>
      <c r="D27" s="89" t="str">
        <f t="shared" ca="1" si="15"/>
        <v/>
      </c>
      <c r="E27" s="44"/>
      <c r="F27" s="89" t="str">
        <f t="shared" ca="1" si="16"/>
        <v/>
      </c>
      <c r="G27" s="44"/>
      <c r="H27" s="89" t="str">
        <f t="shared" ca="1" si="17"/>
        <v/>
      </c>
      <c r="I27" s="44"/>
      <c r="J27" s="103">
        <v>5</v>
      </c>
      <c r="K27" s="89" t="str">
        <f t="shared" ca="1" si="18"/>
        <v/>
      </c>
      <c r="L27" s="45"/>
      <c r="M27" s="169" t="str">
        <f t="shared" ca="1" si="22"/>
        <v/>
      </c>
      <c r="N27" s="66"/>
      <c r="O27" s="92" t="str">
        <f t="shared" ca="1" si="19"/>
        <v/>
      </c>
      <c r="P27" s="50"/>
      <c r="Q27" s="92" t="str">
        <f t="shared" ca="1" si="20"/>
        <v/>
      </c>
      <c r="R27" s="50"/>
      <c r="S27" s="103">
        <v>23</v>
      </c>
      <c r="T27" s="73" t="str">
        <f t="shared" ca="1" si="12"/>
        <v/>
      </c>
      <c r="U27" s="44"/>
      <c r="V27" s="89" t="str">
        <f t="shared" ca="1" si="13"/>
        <v/>
      </c>
      <c r="W27" s="44"/>
      <c r="X27" s="103">
        <v>23</v>
      </c>
      <c r="Y27" s="73" t="str">
        <f t="shared" ca="1" si="10"/>
        <v/>
      </c>
      <c r="Z27" s="44"/>
      <c r="AA27" s="89" t="str">
        <f t="shared" ca="1" si="9"/>
        <v/>
      </c>
      <c r="AB27" s="44"/>
      <c r="AC27" s="503"/>
      <c r="AD27" s="497"/>
      <c r="AE27" s="114">
        <v>15</v>
      </c>
      <c r="AF27" s="51"/>
      <c r="AG27" s="51"/>
      <c r="AH27" s="51"/>
      <c r="AI27" s="52"/>
      <c r="AJ27" s="52"/>
      <c r="AK27" s="52"/>
      <c r="AL27" s="113"/>
      <c r="AM27" s="116">
        <v>15</v>
      </c>
      <c r="AN27" s="53"/>
      <c r="AO27" s="53"/>
      <c r="AP27" s="53"/>
      <c r="AQ27" s="54"/>
      <c r="AR27" s="54"/>
      <c r="AS27" s="54"/>
      <c r="AT27" s="113"/>
      <c r="AU27" s="103"/>
      <c r="AV27" s="103"/>
      <c r="AW27" s="103"/>
    </row>
    <row r="28" spans="1:49" ht="14.25" customHeight="1" thickBot="1">
      <c r="A28" s="103">
        <v>6</v>
      </c>
      <c r="B28" s="90" t="str">
        <f t="shared" ca="1" si="14"/>
        <v/>
      </c>
      <c r="C28" s="46"/>
      <c r="D28" s="89" t="str">
        <f t="shared" ca="1" si="15"/>
        <v/>
      </c>
      <c r="E28" s="44"/>
      <c r="F28" s="89" t="str">
        <f t="shared" ca="1" si="16"/>
        <v/>
      </c>
      <c r="G28" s="44"/>
      <c r="H28" s="89" t="str">
        <f t="shared" ca="1" si="17"/>
        <v/>
      </c>
      <c r="I28" s="44"/>
      <c r="J28" s="103">
        <v>6</v>
      </c>
      <c r="K28" s="90" t="str">
        <f t="shared" ca="1" si="18"/>
        <v/>
      </c>
      <c r="L28" s="47"/>
      <c r="M28" s="170" t="str">
        <f t="shared" ca="1" si="22"/>
        <v/>
      </c>
      <c r="N28" s="67"/>
      <c r="O28" s="99" t="str">
        <f t="shared" ca="1" si="19"/>
        <v/>
      </c>
      <c r="P28" s="42"/>
      <c r="Q28" s="99" t="str">
        <f t="shared" ca="1" si="20"/>
        <v/>
      </c>
      <c r="R28" s="42"/>
      <c r="S28" s="103">
        <v>24</v>
      </c>
      <c r="T28" s="76" t="str">
        <f t="shared" ca="1" si="12"/>
        <v/>
      </c>
      <c r="U28" s="50"/>
      <c r="V28" s="92" t="str">
        <f t="shared" ca="1" si="13"/>
        <v/>
      </c>
      <c r="W28" s="50"/>
      <c r="X28" s="103">
        <v>24</v>
      </c>
      <c r="Y28" s="76" t="str">
        <f t="shared" ca="1" si="10"/>
        <v/>
      </c>
      <c r="Z28" s="50"/>
      <c r="AA28" s="92" t="str">
        <f t="shared" ca="1" si="9"/>
        <v/>
      </c>
      <c r="AB28" s="50"/>
      <c r="AC28" s="503"/>
      <c r="AD28" s="497"/>
      <c r="AE28" s="114">
        <v>16</v>
      </c>
      <c r="AF28" s="51"/>
      <c r="AG28" s="51"/>
      <c r="AH28" s="51"/>
      <c r="AI28" s="52"/>
      <c r="AJ28" s="52"/>
      <c r="AK28" s="52"/>
      <c r="AL28" s="113"/>
      <c r="AM28" s="116">
        <v>16</v>
      </c>
      <c r="AN28" s="53"/>
      <c r="AO28" s="53"/>
      <c r="AP28" s="53"/>
      <c r="AQ28" s="54"/>
      <c r="AR28" s="54"/>
      <c r="AS28" s="54"/>
      <c r="AT28" s="113"/>
      <c r="AU28" s="103"/>
      <c r="AV28" s="103"/>
      <c r="AW28" s="103"/>
    </row>
    <row r="29" spans="1:49" ht="14.25" customHeight="1" thickBot="1">
      <c r="A29" s="103">
        <v>7</v>
      </c>
      <c r="B29" s="91" t="str">
        <f t="shared" ca="1" si="14"/>
        <v/>
      </c>
      <c r="C29" s="40"/>
      <c r="D29" s="92" t="str">
        <f t="shared" ca="1" si="15"/>
        <v/>
      </c>
      <c r="E29" s="50"/>
      <c r="F29" s="92" t="str">
        <f t="shared" ca="1" si="16"/>
        <v/>
      </c>
      <c r="G29" s="50"/>
      <c r="H29" s="92" t="str">
        <f t="shared" ca="1" si="17"/>
        <v/>
      </c>
      <c r="I29" s="50"/>
      <c r="J29" s="103">
        <v>7</v>
      </c>
      <c r="K29" s="91" t="str">
        <f t="shared" ca="1" si="18"/>
        <v/>
      </c>
      <c r="L29" s="41"/>
      <c r="M29" s="89" t="str">
        <f t="shared" ca="1" si="22"/>
        <v/>
      </c>
      <c r="N29" s="44"/>
      <c r="O29" s="89" t="str">
        <f t="shared" ca="1" si="19"/>
        <v/>
      </c>
      <c r="P29" s="44"/>
      <c r="Q29" s="89" t="str">
        <f t="shared" ca="1" si="20"/>
        <v/>
      </c>
      <c r="R29" s="44"/>
      <c r="S29" s="103">
        <v>25</v>
      </c>
      <c r="T29" s="83" t="str">
        <f t="shared" ca="1" si="12"/>
        <v/>
      </c>
      <c r="U29" s="42"/>
      <c r="V29" s="99" t="str">
        <f t="shared" ca="1" si="13"/>
        <v/>
      </c>
      <c r="W29" s="42"/>
      <c r="X29" s="103">
        <v>25</v>
      </c>
      <c r="Y29" s="83" t="str">
        <f t="shared" ca="1" si="10"/>
        <v/>
      </c>
      <c r="Z29" s="42"/>
      <c r="AA29" s="99" t="str">
        <f t="shared" ca="1" si="9"/>
        <v/>
      </c>
      <c r="AB29" s="42"/>
      <c r="AC29" s="503"/>
      <c r="AD29" s="497"/>
      <c r="AE29" s="114">
        <v>17</v>
      </c>
      <c r="AF29" s="51"/>
      <c r="AG29" s="51"/>
      <c r="AH29" s="51"/>
      <c r="AI29" s="52"/>
      <c r="AJ29" s="52"/>
      <c r="AK29" s="52"/>
      <c r="AL29" s="113"/>
      <c r="AM29" s="116">
        <v>17</v>
      </c>
      <c r="AN29" s="53"/>
      <c r="AO29" s="53"/>
      <c r="AP29" s="53"/>
      <c r="AQ29" s="54"/>
      <c r="AR29" s="54"/>
      <c r="AS29" s="54"/>
      <c r="AT29" s="113"/>
      <c r="AU29" s="103"/>
      <c r="AV29" s="103"/>
      <c r="AW29" s="103"/>
    </row>
    <row r="30" spans="1:49" ht="14.25" customHeight="1">
      <c r="A30" s="103">
        <v>8</v>
      </c>
      <c r="B30" s="89" t="str">
        <f t="shared" ca="1" si="14"/>
        <v/>
      </c>
      <c r="C30" s="44"/>
      <c r="D30" s="103"/>
      <c r="E30" s="103"/>
      <c r="F30" s="103"/>
      <c r="G30" s="103"/>
      <c r="H30" s="103"/>
      <c r="I30" s="103"/>
      <c r="J30" s="103">
        <v>8</v>
      </c>
      <c r="K30" s="89" t="str">
        <f t="shared" ca="1" si="18"/>
        <v/>
      </c>
      <c r="L30" s="45"/>
      <c r="M30" s="89" t="str">
        <f t="shared" ca="1" si="22"/>
        <v/>
      </c>
      <c r="N30" s="44"/>
      <c r="O30" s="89" t="str">
        <f t="shared" ca="1" si="19"/>
        <v/>
      </c>
      <c r="P30" s="44"/>
      <c r="Q30" s="89" t="str">
        <f t="shared" ca="1" si="20"/>
        <v/>
      </c>
      <c r="R30" s="44"/>
      <c r="S30" s="103">
        <v>26</v>
      </c>
      <c r="T30" s="73" t="str">
        <f t="shared" ca="1" si="12"/>
        <v/>
      </c>
      <c r="U30" s="44"/>
      <c r="V30" s="89" t="str">
        <f t="shared" ca="1" si="13"/>
        <v/>
      </c>
      <c r="W30" s="44"/>
      <c r="X30" s="103">
        <v>26</v>
      </c>
      <c r="Y30" s="73" t="str">
        <f t="shared" ca="1" si="10"/>
        <v/>
      </c>
      <c r="Z30" s="44"/>
      <c r="AA30" s="89" t="str">
        <f t="shared" ca="1" si="9"/>
        <v/>
      </c>
      <c r="AB30" s="44"/>
      <c r="AC30" s="503"/>
      <c r="AD30" s="497"/>
      <c r="AE30" s="114">
        <v>18</v>
      </c>
      <c r="AF30" s="51"/>
      <c r="AG30" s="51"/>
      <c r="AH30" s="51"/>
      <c r="AI30" s="52"/>
      <c r="AJ30" s="52"/>
      <c r="AK30" s="52"/>
      <c r="AL30" s="113"/>
      <c r="AM30" s="116">
        <v>18</v>
      </c>
      <c r="AN30" s="53"/>
      <c r="AO30" s="53"/>
      <c r="AP30" s="53"/>
      <c r="AQ30" s="54"/>
      <c r="AR30" s="54"/>
      <c r="AS30" s="54"/>
      <c r="AT30" s="113"/>
      <c r="AU30" s="103"/>
      <c r="AV30" s="103"/>
      <c r="AW30" s="103"/>
    </row>
    <row r="31" spans="1:49" ht="13.8" thickBot="1">
      <c r="A31" s="103">
        <v>9</v>
      </c>
      <c r="B31" s="92" t="str">
        <f t="shared" ca="1" si="14"/>
        <v/>
      </c>
      <c r="C31" s="50"/>
      <c r="D31" s="103"/>
      <c r="E31" s="103"/>
      <c r="F31" s="103"/>
      <c r="G31" s="103"/>
      <c r="H31" s="103"/>
      <c r="I31" s="103"/>
      <c r="J31" s="103">
        <v>9</v>
      </c>
      <c r="K31" s="92" t="str">
        <f t="shared" ca="1" si="18"/>
        <v/>
      </c>
      <c r="L31" s="49"/>
      <c r="M31" s="89" t="str">
        <f t="shared" ca="1" si="22"/>
        <v/>
      </c>
      <c r="N31" s="44"/>
      <c r="O31" s="91" t="str">
        <f t="shared" ca="1" si="19"/>
        <v/>
      </c>
      <c r="P31" s="40"/>
      <c r="Q31" s="91" t="str">
        <f t="shared" ca="1" si="20"/>
        <v/>
      </c>
      <c r="R31" s="40"/>
      <c r="S31" s="103">
        <v>27</v>
      </c>
      <c r="T31" s="74" t="str">
        <f t="shared" ca="1" si="12"/>
        <v/>
      </c>
      <c r="U31" s="46"/>
      <c r="V31" s="90" t="str">
        <f t="shared" ca="1" si="13"/>
        <v/>
      </c>
      <c r="W31" s="46"/>
      <c r="X31" s="103">
        <v>27</v>
      </c>
      <c r="Y31" s="74" t="str">
        <f t="shared" ca="1" si="10"/>
        <v/>
      </c>
      <c r="Z31" s="46"/>
      <c r="AA31" s="90" t="str">
        <f t="shared" ca="1" si="9"/>
        <v/>
      </c>
      <c r="AB31" s="46"/>
      <c r="AC31" s="503"/>
      <c r="AD31" s="497"/>
      <c r="AE31" s="114">
        <v>19</v>
      </c>
      <c r="AF31" s="51"/>
      <c r="AG31" s="51"/>
      <c r="AH31" s="51"/>
      <c r="AI31" s="52"/>
      <c r="AJ31" s="52"/>
      <c r="AK31" s="52"/>
      <c r="AL31" s="113"/>
      <c r="AM31" s="116">
        <v>19</v>
      </c>
      <c r="AN31" s="53"/>
      <c r="AO31" s="53"/>
      <c r="AP31" s="53"/>
      <c r="AQ31" s="54"/>
      <c r="AR31" s="54"/>
      <c r="AS31" s="54"/>
      <c r="AT31" s="113"/>
      <c r="AU31" s="103"/>
      <c r="AV31" s="103"/>
      <c r="AW31" s="103"/>
    </row>
    <row r="32" spans="1:49" ht="13.8" thickBot="1">
      <c r="A32" s="103">
        <v>10</v>
      </c>
      <c r="B32" s="103"/>
      <c r="C32" s="103"/>
      <c r="D32" s="103"/>
      <c r="E32" s="103"/>
      <c r="F32" s="103"/>
      <c r="G32" s="103"/>
      <c r="H32" s="103"/>
      <c r="I32" s="103"/>
      <c r="J32" s="106" t="s">
        <v>79</v>
      </c>
      <c r="K32" s="151"/>
      <c r="L32" s="56"/>
      <c r="M32" s="92" t="str">
        <f t="shared" ca="1" si="21"/>
        <v/>
      </c>
      <c r="N32" s="50"/>
      <c r="O32" s="92" t="str">
        <f t="shared" ca="1" si="19"/>
        <v/>
      </c>
      <c r="P32" s="50"/>
      <c r="Q32" s="92" t="str">
        <f t="shared" ca="1" si="20"/>
        <v/>
      </c>
      <c r="R32" s="50"/>
      <c r="S32" s="103">
        <v>28</v>
      </c>
      <c r="T32" s="75" t="str">
        <f t="shared" ca="1" si="12"/>
        <v/>
      </c>
      <c r="U32" s="40"/>
      <c r="V32" s="91" t="str">
        <f t="shared" ca="1" si="13"/>
        <v/>
      </c>
      <c r="W32" s="40"/>
      <c r="X32" s="103">
        <v>28</v>
      </c>
      <c r="Y32" s="75" t="str">
        <f t="shared" ca="1" si="10"/>
        <v/>
      </c>
      <c r="Z32" s="40"/>
      <c r="AA32" s="91" t="str">
        <f t="shared" ca="1" si="9"/>
        <v/>
      </c>
      <c r="AB32" s="40"/>
      <c r="AC32" s="503"/>
      <c r="AD32" s="497"/>
      <c r="AE32" s="114">
        <v>20</v>
      </c>
      <c r="AF32" s="51"/>
      <c r="AG32" s="51"/>
      <c r="AH32" s="51"/>
      <c r="AI32" s="52"/>
      <c r="AJ32" s="52"/>
      <c r="AK32" s="52"/>
      <c r="AL32" s="113"/>
      <c r="AM32" s="116">
        <v>20</v>
      </c>
      <c r="AN32" s="53"/>
      <c r="AO32" s="53"/>
      <c r="AP32" s="53"/>
      <c r="AQ32" s="54"/>
      <c r="AR32" s="54"/>
      <c r="AS32" s="54"/>
      <c r="AT32" s="113"/>
      <c r="AU32" s="103"/>
      <c r="AV32" s="103"/>
      <c r="AW32" s="103"/>
    </row>
    <row r="33" spans="1:49" ht="13.8" thickTop="1">
      <c r="A33" s="103"/>
      <c r="B33" s="103"/>
      <c r="C33" s="103"/>
      <c r="D33" s="103"/>
      <c r="E33" s="103"/>
      <c r="F33" s="103"/>
      <c r="G33" s="103"/>
      <c r="H33" s="103"/>
      <c r="I33" s="103"/>
      <c r="J33" s="103"/>
      <c r="K33" s="100" t="str">
        <f t="shared" ca="1" si="18"/>
        <v/>
      </c>
      <c r="L33" s="139"/>
      <c r="M33" s="103"/>
      <c r="N33" s="103"/>
      <c r="O33" s="103"/>
      <c r="P33" s="103"/>
      <c r="Q33" s="103"/>
      <c r="R33" s="103"/>
      <c r="S33" s="103">
        <v>29</v>
      </c>
      <c r="T33" s="73" t="str">
        <f t="shared" ca="1" si="12"/>
        <v/>
      </c>
      <c r="U33" s="44"/>
      <c r="V33" s="89" t="str">
        <f t="shared" ca="1" si="13"/>
        <v/>
      </c>
      <c r="W33" s="44"/>
      <c r="X33" s="103">
        <v>29</v>
      </c>
      <c r="Y33" s="73" t="str">
        <f t="shared" ca="1" si="10"/>
        <v/>
      </c>
      <c r="Z33" s="44"/>
      <c r="AA33" s="89" t="str">
        <f t="shared" ca="1" si="9"/>
        <v/>
      </c>
      <c r="AB33" s="44"/>
      <c r="AC33" s="503"/>
      <c r="AD33" s="497"/>
      <c r="AE33" s="114">
        <v>21</v>
      </c>
      <c r="AF33" s="51"/>
      <c r="AG33" s="51"/>
      <c r="AH33" s="51"/>
      <c r="AI33" s="52"/>
      <c r="AJ33" s="52"/>
      <c r="AK33" s="52"/>
      <c r="AL33" s="113"/>
      <c r="AM33" s="116">
        <v>21</v>
      </c>
      <c r="AN33" s="53"/>
      <c r="AO33" s="53"/>
      <c r="AP33" s="53"/>
      <c r="AQ33" s="54"/>
      <c r="AR33" s="54"/>
      <c r="AS33" s="54"/>
      <c r="AT33" s="113"/>
      <c r="AU33" s="103"/>
      <c r="AV33" s="103"/>
      <c r="AW33" s="103"/>
    </row>
    <row r="34" spans="1:49">
      <c r="A34" s="103"/>
      <c r="B34" s="103"/>
      <c r="C34" s="103"/>
      <c r="D34" s="103"/>
      <c r="E34" s="103"/>
      <c r="F34" s="103"/>
      <c r="G34" s="103"/>
      <c r="H34" s="103"/>
      <c r="I34" s="103"/>
      <c r="J34" s="103"/>
      <c r="K34" s="101" t="str">
        <f t="shared" ca="1" si="18"/>
        <v/>
      </c>
      <c r="L34" s="140"/>
      <c r="M34" s="103"/>
      <c r="N34" s="103"/>
      <c r="O34" s="103"/>
      <c r="P34" s="103"/>
      <c r="Q34" s="103"/>
      <c r="R34" s="103"/>
      <c r="S34" s="103">
        <v>30</v>
      </c>
      <c r="T34" s="74" t="str">
        <f t="shared" ca="1" si="12"/>
        <v/>
      </c>
      <c r="U34" s="46"/>
      <c r="V34" s="90" t="str">
        <f t="shared" ca="1" si="13"/>
        <v/>
      </c>
      <c r="W34" s="46"/>
      <c r="X34" s="103">
        <v>30</v>
      </c>
      <c r="Y34" s="74" t="str">
        <f t="shared" ca="1" si="10"/>
        <v/>
      </c>
      <c r="Z34" s="46"/>
      <c r="AA34" s="90" t="str">
        <f t="shared" ca="1" si="9"/>
        <v/>
      </c>
      <c r="AB34" s="46"/>
      <c r="AC34" s="503"/>
      <c r="AD34" s="497"/>
      <c r="AE34" s="114">
        <v>22</v>
      </c>
      <c r="AF34" s="51"/>
      <c r="AG34" s="51"/>
      <c r="AH34" s="51"/>
      <c r="AI34" s="52"/>
      <c r="AJ34" s="52"/>
      <c r="AK34" s="52"/>
      <c r="AL34" s="113"/>
      <c r="AM34" s="116">
        <v>22</v>
      </c>
      <c r="AN34" s="53"/>
      <c r="AO34" s="53"/>
      <c r="AP34" s="53"/>
      <c r="AQ34" s="54"/>
      <c r="AR34" s="54"/>
      <c r="AS34" s="54"/>
      <c r="AT34" s="113"/>
      <c r="AU34" s="103"/>
      <c r="AV34" s="103"/>
      <c r="AW34" s="103"/>
    </row>
    <row r="35" spans="1:49" ht="13.8" thickBot="1">
      <c r="A35" s="103"/>
      <c r="B35" s="103"/>
      <c r="C35" s="103"/>
      <c r="D35" s="103"/>
      <c r="E35" s="103"/>
      <c r="F35" s="103"/>
      <c r="G35" s="103"/>
      <c r="H35" s="103"/>
      <c r="I35" s="103"/>
      <c r="J35" s="103"/>
      <c r="K35" s="102" t="str">
        <f t="shared" ca="1" si="18"/>
        <v/>
      </c>
      <c r="L35" s="141"/>
      <c r="M35" s="103"/>
      <c r="N35" s="103"/>
      <c r="O35" s="103"/>
      <c r="P35" s="103"/>
      <c r="Q35" s="103"/>
      <c r="R35" s="103"/>
      <c r="S35" s="103">
        <v>31</v>
      </c>
      <c r="T35" s="75" t="str">
        <f t="shared" ca="1" si="12"/>
        <v/>
      </c>
      <c r="U35" s="40"/>
      <c r="V35" s="91" t="str">
        <f t="shared" ca="1" si="13"/>
        <v/>
      </c>
      <c r="W35" s="40"/>
      <c r="X35" s="103">
        <v>31</v>
      </c>
      <c r="Y35" s="75" t="str">
        <f t="shared" ca="1" si="10"/>
        <v/>
      </c>
      <c r="Z35" s="40"/>
      <c r="AA35" s="91" t="str">
        <f t="shared" ca="1" si="9"/>
        <v/>
      </c>
      <c r="AB35" s="40"/>
      <c r="AC35" s="503"/>
      <c r="AD35" s="497"/>
      <c r="AE35" s="114">
        <v>23</v>
      </c>
      <c r="AF35" s="51"/>
      <c r="AG35" s="51"/>
      <c r="AH35" s="51"/>
      <c r="AI35" s="52"/>
      <c r="AJ35" s="52"/>
      <c r="AK35" s="52"/>
      <c r="AL35" s="113"/>
      <c r="AM35" s="116">
        <v>23</v>
      </c>
      <c r="AN35" s="53"/>
      <c r="AO35" s="53"/>
      <c r="AP35" s="53"/>
      <c r="AQ35" s="54"/>
      <c r="AR35" s="54"/>
      <c r="AS35" s="54"/>
      <c r="AT35" s="113"/>
      <c r="AU35" s="103"/>
      <c r="AV35" s="103"/>
      <c r="AW35" s="103"/>
    </row>
    <row r="36" spans="1:49" ht="13.8" thickTop="1">
      <c r="A36" s="103"/>
      <c r="B36" s="103"/>
      <c r="C36" s="103"/>
      <c r="D36" s="103"/>
      <c r="E36" s="103"/>
      <c r="F36" s="103"/>
      <c r="G36" s="103"/>
      <c r="H36" s="103"/>
      <c r="I36" s="103"/>
      <c r="J36" s="103"/>
      <c r="K36" s="103"/>
      <c r="L36" s="103"/>
      <c r="M36" s="103"/>
      <c r="N36" s="103"/>
      <c r="O36" s="103"/>
      <c r="P36" s="103"/>
      <c r="Q36" s="103"/>
      <c r="R36" s="103"/>
      <c r="S36" s="103">
        <v>32</v>
      </c>
      <c r="T36" s="73" t="str">
        <f t="shared" ca="1" si="12"/>
        <v/>
      </c>
      <c r="U36" s="44"/>
      <c r="V36" s="89" t="str">
        <f t="shared" ca="1" si="13"/>
        <v/>
      </c>
      <c r="W36" s="44"/>
      <c r="X36" s="103">
        <v>32</v>
      </c>
      <c r="Y36" s="73" t="str">
        <f t="shared" ca="1" si="10"/>
        <v/>
      </c>
      <c r="Z36" s="44"/>
      <c r="AA36" s="89" t="str">
        <f t="shared" ca="1" si="9"/>
        <v/>
      </c>
      <c r="AB36" s="44"/>
      <c r="AC36" s="503"/>
      <c r="AD36" s="497"/>
      <c r="AE36" s="114">
        <v>24</v>
      </c>
      <c r="AF36" s="51"/>
      <c r="AG36" s="51"/>
      <c r="AH36" s="51"/>
      <c r="AI36" s="52"/>
      <c r="AJ36" s="52"/>
      <c r="AK36" s="52"/>
      <c r="AL36" s="113"/>
      <c r="AM36" s="116">
        <v>24</v>
      </c>
      <c r="AN36" s="53"/>
      <c r="AO36" s="53"/>
      <c r="AP36" s="53"/>
      <c r="AQ36" s="54"/>
      <c r="AR36" s="54"/>
      <c r="AS36" s="54"/>
      <c r="AT36" s="113"/>
      <c r="AU36" s="103"/>
      <c r="AV36" s="103"/>
      <c r="AW36" s="103"/>
    </row>
    <row r="37" spans="1:49">
      <c r="A37" s="103"/>
      <c r="B37" s="103"/>
      <c r="C37" s="103"/>
      <c r="D37" s="103"/>
      <c r="E37" s="103"/>
      <c r="F37" s="103"/>
      <c r="G37" s="103"/>
      <c r="H37" s="103"/>
      <c r="I37" s="103"/>
      <c r="J37" s="103"/>
      <c r="K37" s="103"/>
      <c r="L37" s="103"/>
      <c r="M37" s="103"/>
      <c r="N37" s="103"/>
      <c r="O37" s="103"/>
      <c r="P37" s="103"/>
      <c r="Q37" s="103"/>
      <c r="R37" s="103"/>
      <c r="S37" s="103">
        <v>33</v>
      </c>
      <c r="T37" s="74" t="str">
        <f t="shared" ca="1" si="12"/>
        <v/>
      </c>
      <c r="U37" s="46"/>
      <c r="V37" s="90" t="str">
        <f t="shared" ca="1" si="13"/>
        <v/>
      </c>
      <c r="W37" s="46"/>
      <c r="X37" s="103">
        <v>33</v>
      </c>
      <c r="Y37" s="74" t="str">
        <f t="shared" ca="1" si="10"/>
        <v/>
      </c>
      <c r="Z37" s="46"/>
      <c r="AA37" s="90" t="str">
        <f t="shared" ca="1" si="9"/>
        <v/>
      </c>
      <c r="AB37" s="46"/>
      <c r="AC37" s="503"/>
      <c r="AD37" s="497"/>
      <c r="AE37" s="114">
        <v>25</v>
      </c>
      <c r="AF37" s="51"/>
      <c r="AG37" s="51"/>
      <c r="AH37" s="51"/>
      <c r="AI37" s="52"/>
      <c r="AJ37" s="52"/>
      <c r="AK37" s="52"/>
      <c r="AL37" s="113"/>
      <c r="AM37" s="116">
        <v>25</v>
      </c>
      <c r="AN37" s="53"/>
      <c r="AO37" s="53"/>
      <c r="AP37" s="53"/>
      <c r="AQ37" s="54"/>
      <c r="AR37" s="54"/>
      <c r="AS37" s="54"/>
      <c r="AT37" s="113"/>
      <c r="AU37" s="103"/>
      <c r="AV37" s="103"/>
      <c r="AW37" s="103"/>
    </row>
    <row r="38" spans="1:49">
      <c r="A38" s="103"/>
      <c r="B38" s="103"/>
      <c r="C38" s="103"/>
      <c r="D38" s="103"/>
      <c r="E38" s="103"/>
      <c r="F38" s="103"/>
      <c r="G38" s="103"/>
      <c r="H38" s="103"/>
      <c r="I38" s="103"/>
      <c r="J38" s="103"/>
      <c r="K38" s="103"/>
      <c r="L38" s="103"/>
      <c r="M38" s="103"/>
      <c r="N38" s="103"/>
      <c r="O38" s="103"/>
      <c r="P38" s="103"/>
      <c r="Q38" s="103"/>
      <c r="R38" s="103"/>
      <c r="S38" s="103">
        <v>34</v>
      </c>
      <c r="T38" s="75" t="str">
        <f t="shared" ca="1" si="12"/>
        <v/>
      </c>
      <c r="U38" s="40"/>
      <c r="V38" s="91" t="str">
        <f t="shared" ca="1" si="13"/>
        <v/>
      </c>
      <c r="W38" s="40"/>
      <c r="X38" s="103">
        <v>34</v>
      </c>
      <c r="Y38" s="75" t="str">
        <f t="shared" ca="1" si="10"/>
        <v/>
      </c>
      <c r="Z38" s="40"/>
      <c r="AA38" s="91" t="str">
        <f t="shared" ca="1" si="9"/>
        <v/>
      </c>
      <c r="AB38" s="40"/>
      <c r="AC38" s="503"/>
      <c r="AD38" s="497"/>
      <c r="AE38" s="114">
        <v>26</v>
      </c>
      <c r="AF38" s="51"/>
      <c r="AG38" s="51"/>
      <c r="AH38" s="51"/>
      <c r="AI38" s="52"/>
      <c r="AJ38" s="52"/>
      <c r="AK38" s="52"/>
      <c r="AL38" s="113"/>
      <c r="AM38" s="116">
        <v>26</v>
      </c>
      <c r="AN38" s="53"/>
      <c r="AO38" s="53"/>
      <c r="AP38" s="53"/>
      <c r="AQ38" s="54"/>
      <c r="AR38" s="54"/>
      <c r="AS38" s="54"/>
      <c r="AT38" s="113"/>
      <c r="AU38" s="103"/>
      <c r="AV38" s="103"/>
      <c r="AW38" s="103"/>
    </row>
    <row r="39" spans="1:49">
      <c r="A39" s="103"/>
      <c r="B39" s="103"/>
      <c r="C39" s="103"/>
      <c r="D39" s="103"/>
      <c r="E39" s="103"/>
      <c r="F39" s="103"/>
      <c r="G39" s="103"/>
      <c r="H39" s="103"/>
      <c r="I39" s="103"/>
      <c r="J39" s="103"/>
      <c r="K39" s="103"/>
      <c r="L39" s="103"/>
      <c r="M39" s="103"/>
      <c r="N39" s="103"/>
      <c r="O39" s="103"/>
      <c r="P39" s="103"/>
      <c r="Q39" s="103"/>
      <c r="R39" s="103"/>
      <c r="S39" s="103">
        <v>35</v>
      </c>
      <c r="T39" s="73" t="str">
        <f t="shared" ca="1" si="12"/>
        <v/>
      </c>
      <c r="U39" s="44"/>
      <c r="V39" s="89" t="str">
        <f t="shared" ca="1" si="13"/>
        <v/>
      </c>
      <c r="W39" s="44"/>
      <c r="X39" s="103">
        <v>35</v>
      </c>
      <c r="Y39" s="73" t="str">
        <f t="shared" ca="1" si="10"/>
        <v/>
      </c>
      <c r="Z39" s="44"/>
      <c r="AA39" s="89" t="str">
        <f t="shared" ca="1" si="9"/>
        <v/>
      </c>
      <c r="AB39" s="44"/>
      <c r="AC39" s="503"/>
      <c r="AD39" s="497"/>
      <c r="AE39" s="114">
        <v>27</v>
      </c>
      <c r="AF39" s="51"/>
      <c r="AG39" s="51"/>
      <c r="AH39" s="51"/>
      <c r="AI39" s="52"/>
      <c r="AJ39" s="52"/>
      <c r="AK39" s="52"/>
      <c r="AL39" s="113"/>
      <c r="AM39" s="116">
        <v>27</v>
      </c>
      <c r="AN39" s="53"/>
      <c r="AO39" s="53"/>
      <c r="AP39" s="53"/>
      <c r="AQ39" s="54"/>
      <c r="AR39" s="54"/>
      <c r="AS39" s="54"/>
      <c r="AT39" s="113"/>
      <c r="AU39" s="103"/>
      <c r="AV39" s="103"/>
      <c r="AW39" s="103"/>
    </row>
    <row r="40" spans="1:49" ht="13.8" thickBot="1">
      <c r="A40" s="103"/>
      <c r="B40" s="103"/>
      <c r="C40" s="103"/>
      <c r="D40" s="103"/>
      <c r="E40" s="103"/>
      <c r="F40" s="103"/>
      <c r="G40" s="103"/>
      <c r="H40" s="103"/>
      <c r="I40" s="103"/>
      <c r="J40" s="103"/>
      <c r="K40" s="103"/>
      <c r="L40" s="103"/>
      <c r="M40" s="103"/>
      <c r="N40" s="103"/>
      <c r="O40" s="103"/>
      <c r="P40" s="103"/>
      <c r="Q40" s="103"/>
      <c r="R40" s="103"/>
      <c r="S40" s="103">
        <v>36</v>
      </c>
      <c r="T40" s="76" t="str">
        <f t="shared" ca="1" si="12"/>
        <v/>
      </c>
      <c r="U40" s="50"/>
      <c r="V40" s="92" t="str">
        <f t="shared" ca="1" si="13"/>
        <v/>
      </c>
      <c r="W40" s="50"/>
      <c r="X40" s="103">
        <v>36</v>
      </c>
      <c r="Y40" s="76" t="str">
        <f t="shared" ca="1" si="10"/>
        <v/>
      </c>
      <c r="Z40" s="50"/>
      <c r="AA40" s="92" t="str">
        <f t="shared" ca="1" si="9"/>
        <v/>
      </c>
      <c r="AB40" s="50"/>
      <c r="AC40" s="503"/>
      <c r="AD40" s="497"/>
      <c r="AE40" s="114">
        <v>28</v>
      </c>
      <c r="AF40" s="51"/>
      <c r="AG40" s="51"/>
      <c r="AH40" s="51"/>
      <c r="AI40" s="52"/>
      <c r="AJ40" s="52"/>
      <c r="AK40" s="52"/>
      <c r="AL40" s="113"/>
      <c r="AM40" s="116">
        <v>28</v>
      </c>
      <c r="AN40" s="53"/>
      <c r="AO40" s="53"/>
      <c r="AP40" s="53"/>
      <c r="AQ40" s="54"/>
      <c r="AR40" s="54"/>
      <c r="AS40" s="54"/>
      <c r="AT40" s="113"/>
      <c r="AU40" s="103"/>
      <c r="AV40" s="103"/>
      <c r="AW40" s="103"/>
    </row>
    <row r="41" spans="1:49">
      <c r="A41" s="103"/>
      <c r="B41" s="103"/>
      <c r="C41" s="103"/>
      <c r="D41" s="103"/>
      <c r="E41" s="103"/>
      <c r="F41" s="103"/>
      <c r="G41" s="103"/>
      <c r="H41" s="103"/>
      <c r="I41" s="103"/>
      <c r="J41" s="103"/>
      <c r="K41" s="103"/>
      <c r="L41" s="103"/>
      <c r="M41" s="103"/>
      <c r="N41" s="103"/>
      <c r="O41" s="103"/>
      <c r="P41" s="103"/>
      <c r="Q41" s="103"/>
      <c r="R41" s="103"/>
      <c r="S41" s="103" t="s">
        <v>49</v>
      </c>
      <c r="T41" s="103" t="str">
        <f ca="1">IF(COUNT(T29:T40)&gt;0,3,IF(COUNT(T17:T28)&gt;0,2,IF(COUNT(T5:T16)&gt;0,1,"")))</f>
        <v/>
      </c>
      <c r="U41" s="103"/>
      <c r="V41" s="103" t="str">
        <f ca="1">IF(COUNT(V29:V40)&gt;0,3,IF(COUNT(V17:V28)&gt;0,2,IF(COUNT(V5:V16)&gt;0,1,"")))</f>
        <v/>
      </c>
      <c r="W41" s="103"/>
      <c r="X41" s="103" t="s">
        <v>49</v>
      </c>
      <c r="Y41" s="103" t="str">
        <f ca="1">IF(COUNT(Y29:Y40)&gt;0,3,IF(COUNT(Y17:Y28)&gt;0,2,IF(COUNT(Y5:Y16)&gt;0,1,"")))</f>
        <v/>
      </c>
      <c r="Z41" s="103"/>
      <c r="AA41" s="103" t="str">
        <f ca="1">IF(COUNT(AA29:AA40)&gt;0,3,IF(COUNT(AA17:AA28)&gt;0,2,IF(COUNT(AA5:AA16)&gt;0,1,"")))</f>
        <v/>
      </c>
      <c r="AB41" s="103"/>
      <c r="AC41" s="503"/>
      <c r="AD41" s="497"/>
      <c r="AE41" s="114">
        <v>29</v>
      </c>
      <c r="AF41" s="51"/>
      <c r="AG41" s="51"/>
      <c r="AH41" s="51"/>
      <c r="AI41" s="52"/>
      <c r="AJ41" s="52"/>
      <c r="AK41" s="52"/>
      <c r="AL41" s="113"/>
      <c r="AM41" s="116">
        <v>29</v>
      </c>
      <c r="AN41" s="53"/>
      <c r="AO41" s="53"/>
      <c r="AP41" s="53"/>
      <c r="AQ41" s="54"/>
      <c r="AR41" s="54"/>
      <c r="AS41" s="54"/>
      <c r="AT41" s="113"/>
      <c r="AU41" s="103"/>
      <c r="AV41" s="103"/>
      <c r="AW41" s="103"/>
    </row>
    <row r="42" spans="1:49">
      <c r="A42" s="103"/>
      <c r="B42" s="103"/>
      <c r="C42" s="103"/>
      <c r="D42" s="103"/>
      <c r="E42" s="103"/>
      <c r="F42" s="103"/>
      <c r="G42" s="103"/>
      <c r="H42" s="103"/>
      <c r="I42" s="103"/>
      <c r="J42" s="103"/>
      <c r="K42" s="103"/>
      <c r="L42" s="103"/>
      <c r="M42" s="103"/>
      <c r="N42" s="103"/>
      <c r="O42" s="103"/>
      <c r="P42" s="103"/>
      <c r="Q42" s="103"/>
      <c r="R42" s="103"/>
      <c r="S42" s="103" t="s">
        <v>49</v>
      </c>
      <c r="T42" s="103">
        <f ca="1">COUNT(T5:T40)</f>
        <v>0</v>
      </c>
      <c r="U42" s="103"/>
      <c r="V42" s="103">
        <f ca="1">COUNT(V5:V40)</f>
        <v>0</v>
      </c>
      <c r="W42" s="103"/>
      <c r="X42" s="103" t="s">
        <v>49</v>
      </c>
      <c r="Y42" s="103">
        <f ca="1">COUNT(Y5:Y40)</f>
        <v>0</v>
      </c>
      <c r="Z42" s="103"/>
      <c r="AA42" s="103">
        <f ca="1">COUNT(AA5:AA40)</f>
        <v>0</v>
      </c>
      <c r="AB42" s="103"/>
      <c r="AC42" s="503"/>
      <c r="AD42" s="497"/>
      <c r="AE42" s="114">
        <v>30</v>
      </c>
      <c r="AF42" s="51"/>
      <c r="AG42" s="51"/>
      <c r="AH42" s="51"/>
      <c r="AI42" s="52"/>
      <c r="AJ42" s="52"/>
      <c r="AK42" s="52"/>
      <c r="AL42" s="113"/>
      <c r="AM42" s="116">
        <v>30</v>
      </c>
      <c r="AN42" s="53"/>
      <c r="AO42" s="53"/>
      <c r="AP42" s="53"/>
      <c r="AQ42" s="54"/>
      <c r="AR42" s="54"/>
      <c r="AS42" s="54"/>
      <c r="AT42" s="113"/>
      <c r="AU42" s="103"/>
      <c r="AV42" s="103"/>
      <c r="AW42" s="103"/>
    </row>
    <row r="43" spans="1:49">
      <c r="A43" s="103"/>
      <c r="B43" s="103"/>
      <c r="C43" s="103"/>
      <c r="D43" s="103"/>
      <c r="E43" s="103"/>
      <c r="F43" s="103"/>
      <c r="G43" s="103"/>
      <c r="H43" s="103"/>
      <c r="I43" s="103"/>
      <c r="J43" s="103"/>
      <c r="K43" s="103"/>
      <c r="L43" s="103"/>
      <c r="M43" s="103"/>
      <c r="N43" s="103"/>
      <c r="O43" s="103"/>
      <c r="P43" s="103"/>
      <c r="Q43" s="103"/>
      <c r="R43" s="103"/>
      <c r="S43" s="103"/>
      <c r="T43" s="103"/>
      <c r="U43" s="103"/>
      <c r="V43" s="103"/>
      <c r="W43" s="103"/>
      <c r="X43" s="103"/>
      <c r="Y43" s="103"/>
      <c r="Z43" s="103"/>
      <c r="AA43" s="103"/>
      <c r="AB43" s="103"/>
      <c r="AC43" s="503"/>
      <c r="AD43" s="497"/>
      <c r="AE43" s="114">
        <v>31</v>
      </c>
      <c r="AF43" s="51"/>
      <c r="AG43" s="51"/>
      <c r="AH43" s="51"/>
      <c r="AI43" s="52"/>
      <c r="AJ43" s="52"/>
      <c r="AK43" s="52"/>
      <c r="AL43" s="113"/>
      <c r="AM43" s="116">
        <v>31</v>
      </c>
      <c r="AN43" s="53"/>
      <c r="AO43" s="53"/>
      <c r="AP43" s="53"/>
      <c r="AQ43" s="54"/>
      <c r="AR43" s="54"/>
      <c r="AS43" s="54"/>
      <c r="AT43" s="113"/>
      <c r="AU43" s="103"/>
      <c r="AV43" s="103"/>
      <c r="AW43" s="103"/>
    </row>
    <row r="44" spans="1:49">
      <c r="A44" s="103"/>
      <c r="B44" s="103"/>
      <c r="C44" s="103"/>
      <c r="D44" s="103"/>
      <c r="E44" s="103"/>
      <c r="F44" s="103"/>
      <c r="G44" s="103"/>
      <c r="H44" s="103"/>
      <c r="I44" s="103"/>
      <c r="J44" s="103"/>
      <c r="K44" s="103"/>
      <c r="L44" s="103"/>
      <c r="M44" s="103"/>
      <c r="N44" s="103"/>
      <c r="O44" s="103"/>
      <c r="P44" s="103"/>
      <c r="Q44" s="103"/>
      <c r="R44" s="103"/>
      <c r="S44" s="103"/>
      <c r="T44" s="103"/>
      <c r="U44" s="103"/>
      <c r="V44" s="103"/>
      <c r="W44" s="103"/>
      <c r="X44" s="103"/>
      <c r="Y44" s="103"/>
      <c r="Z44" s="103"/>
      <c r="AA44" s="103"/>
      <c r="AB44" s="103"/>
      <c r="AC44" s="503"/>
      <c r="AD44" s="497"/>
      <c r="AE44" s="114">
        <v>32</v>
      </c>
      <c r="AF44" s="51"/>
      <c r="AG44" s="51"/>
      <c r="AH44" s="51"/>
      <c r="AI44" s="52"/>
      <c r="AJ44" s="52"/>
      <c r="AK44" s="52"/>
      <c r="AL44" s="113"/>
      <c r="AM44" s="116">
        <v>32</v>
      </c>
      <c r="AN44" s="53"/>
      <c r="AO44" s="53"/>
      <c r="AP44" s="53"/>
      <c r="AQ44" s="54"/>
      <c r="AR44" s="54"/>
      <c r="AS44" s="54"/>
      <c r="AT44" s="113"/>
      <c r="AU44" s="103"/>
      <c r="AV44" s="103"/>
      <c r="AW44" s="103"/>
    </row>
    <row r="45" spans="1:49">
      <c r="A45" s="103"/>
      <c r="B45" s="103"/>
      <c r="C45" s="103"/>
      <c r="D45" s="103"/>
      <c r="E45" s="103"/>
      <c r="F45" s="103"/>
      <c r="G45" s="103"/>
      <c r="H45" s="103"/>
      <c r="I45" s="103"/>
      <c r="J45" s="103"/>
      <c r="K45" s="103"/>
      <c r="L45" s="103"/>
      <c r="M45" s="103"/>
      <c r="N45" s="103"/>
      <c r="O45" s="103"/>
      <c r="P45" s="103"/>
      <c r="Q45" s="103"/>
      <c r="R45" s="103"/>
      <c r="S45" s="103"/>
      <c r="T45" s="103"/>
      <c r="U45" s="103"/>
      <c r="V45" s="103"/>
      <c r="W45" s="103"/>
      <c r="X45" s="103"/>
      <c r="Y45" s="103"/>
      <c r="Z45" s="103"/>
      <c r="AA45" s="103"/>
      <c r="AB45" s="103"/>
      <c r="AC45" s="503"/>
      <c r="AD45" s="497"/>
      <c r="AE45" s="114">
        <v>33</v>
      </c>
      <c r="AF45" s="51"/>
      <c r="AG45" s="51"/>
      <c r="AH45" s="51"/>
      <c r="AI45" s="52"/>
      <c r="AJ45" s="52"/>
      <c r="AK45" s="52"/>
      <c r="AL45" s="113"/>
      <c r="AM45" s="116">
        <v>33</v>
      </c>
      <c r="AN45" s="53"/>
      <c r="AO45" s="53"/>
      <c r="AP45" s="53"/>
      <c r="AQ45" s="54"/>
      <c r="AR45" s="54"/>
      <c r="AS45" s="54"/>
      <c r="AT45" s="113"/>
      <c r="AU45" s="103"/>
      <c r="AV45" s="103"/>
      <c r="AW45" s="103"/>
    </row>
    <row r="46" spans="1:49">
      <c r="A46" s="103"/>
      <c r="B46" s="103"/>
      <c r="C46" s="103"/>
      <c r="D46" s="103"/>
      <c r="E46" s="103"/>
      <c r="F46" s="103"/>
      <c r="G46" s="103"/>
      <c r="H46" s="103"/>
      <c r="I46" s="103"/>
      <c r="J46" s="103"/>
      <c r="K46" s="103"/>
      <c r="L46" s="103"/>
      <c r="M46" s="103"/>
      <c r="N46" s="103"/>
      <c r="O46" s="103"/>
      <c r="P46" s="103"/>
      <c r="Q46" s="103"/>
      <c r="R46" s="103"/>
      <c r="S46" s="103"/>
      <c r="T46" s="103"/>
      <c r="U46" s="103"/>
      <c r="V46" s="103"/>
      <c r="W46" s="103"/>
      <c r="X46" s="103"/>
      <c r="Y46" s="103"/>
      <c r="Z46" s="103"/>
      <c r="AA46" s="103"/>
      <c r="AB46" s="103"/>
      <c r="AC46" s="503"/>
      <c r="AD46" s="497"/>
      <c r="AE46" s="114">
        <v>34</v>
      </c>
      <c r="AF46" s="51"/>
      <c r="AG46" s="51"/>
      <c r="AH46" s="51"/>
      <c r="AI46" s="52"/>
      <c r="AJ46" s="52"/>
      <c r="AK46" s="52"/>
      <c r="AL46" s="113"/>
      <c r="AM46" s="116">
        <v>34</v>
      </c>
      <c r="AN46" s="53"/>
      <c r="AO46" s="53"/>
      <c r="AP46" s="53"/>
      <c r="AQ46" s="54"/>
      <c r="AR46" s="54"/>
      <c r="AS46" s="54"/>
      <c r="AT46" s="113"/>
      <c r="AU46" s="103"/>
      <c r="AV46" s="103"/>
      <c r="AW46" s="103"/>
    </row>
    <row r="47" spans="1:49">
      <c r="A47" s="103"/>
      <c r="B47" s="103"/>
      <c r="C47" s="103"/>
      <c r="D47" s="103"/>
      <c r="E47" s="103"/>
      <c r="F47" s="103"/>
      <c r="G47" s="103"/>
      <c r="H47" s="103"/>
      <c r="I47" s="103"/>
      <c r="J47" s="103"/>
      <c r="K47" s="103"/>
      <c r="L47" s="103"/>
      <c r="M47" s="103"/>
      <c r="N47" s="103"/>
      <c r="O47" s="103"/>
      <c r="P47" s="103"/>
      <c r="Q47" s="103"/>
      <c r="R47" s="103"/>
      <c r="S47" s="103"/>
      <c r="T47" s="103"/>
      <c r="U47" s="103"/>
      <c r="V47" s="103"/>
      <c r="W47" s="103"/>
      <c r="X47" s="103"/>
      <c r="Y47" s="103"/>
      <c r="Z47" s="103"/>
      <c r="AA47" s="103"/>
      <c r="AB47" s="103"/>
      <c r="AC47" s="503"/>
      <c r="AD47" s="497"/>
      <c r="AE47" s="114">
        <v>35</v>
      </c>
      <c r="AF47" s="51"/>
      <c r="AG47" s="51"/>
      <c r="AH47" s="51"/>
      <c r="AI47" s="52"/>
      <c r="AJ47" s="52"/>
      <c r="AK47" s="52"/>
      <c r="AL47" s="113"/>
      <c r="AM47" s="116">
        <v>35</v>
      </c>
      <c r="AN47" s="53"/>
      <c r="AO47" s="53"/>
      <c r="AP47" s="53"/>
      <c r="AQ47" s="54"/>
      <c r="AR47" s="54"/>
      <c r="AS47" s="54"/>
      <c r="AT47" s="113"/>
      <c r="AU47" s="103"/>
      <c r="AV47" s="103"/>
      <c r="AW47" s="103"/>
    </row>
    <row r="48" spans="1:49">
      <c r="A48" s="103"/>
      <c r="B48" s="103"/>
      <c r="C48" s="103"/>
      <c r="D48" s="103"/>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3"/>
      <c r="AC48" s="503"/>
      <c r="AD48" s="497"/>
      <c r="AE48" s="114">
        <v>36</v>
      </c>
      <c r="AF48" s="51"/>
      <c r="AG48" s="51"/>
      <c r="AH48" s="51"/>
      <c r="AI48" s="52"/>
      <c r="AJ48" s="52"/>
      <c r="AK48" s="52"/>
      <c r="AL48" s="113"/>
      <c r="AM48" s="116">
        <v>36</v>
      </c>
      <c r="AN48" s="53"/>
      <c r="AO48" s="53"/>
      <c r="AP48" s="53"/>
      <c r="AQ48" s="54"/>
      <c r="AR48" s="54"/>
      <c r="AS48" s="54"/>
      <c r="AT48" s="113"/>
      <c r="AU48" s="103"/>
      <c r="AV48" s="103"/>
      <c r="AW48" s="103"/>
    </row>
    <row r="49" spans="1:49">
      <c r="A49" s="103"/>
      <c r="B49" s="103"/>
      <c r="C49" s="103"/>
      <c r="D49" s="103"/>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3"/>
      <c r="AC49" s="503"/>
      <c r="AD49" s="497"/>
      <c r="AE49" s="114">
        <v>37</v>
      </c>
      <c r="AF49" s="51"/>
      <c r="AG49" s="51"/>
      <c r="AH49" s="51"/>
      <c r="AI49" s="52"/>
      <c r="AJ49" s="52"/>
      <c r="AK49" s="52"/>
      <c r="AL49" s="113"/>
      <c r="AM49" s="116">
        <v>37</v>
      </c>
      <c r="AN49" s="53"/>
      <c r="AO49" s="53"/>
      <c r="AP49" s="53"/>
      <c r="AQ49" s="54"/>
      <c r="AR49" s="54"/>
      <c r="AS49" s="54"/>
      <c r="AT49" s="113"/>
      <c r="AU49" s="103"/>
      <c r="AV49" s="103"/>
      <c r="AW49" s="103"/>
    </row>
    <row r="50" spans="1:49">
      <c r="A50" s="103"/>
      <c r="B50" s="103"/>
      <c r="C50" s="103"/>
      <c r="D50" s="103"/>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3"/>
      <c r="AC50" s="503"/>
      <c r="AD50" s="497"/>
      <c r="AE50" s="114">
        <v>38</v>
      </c>
      <c r="AF50" s="51"/>
      <c r="AG50" s="51"/>
      <c r="AH50" s="51"/>
      <c r="AI50" s="52"/>
      <c r="AJ50" s="52"/>
      <c r="AK50" s="52"/>
      <c r="AL50" s="113"/>
      <c r="AM50" s="116">
        <v>38</v>
      </c>
      <c r="AN50" s="53"/>
      <c r="AO50" s="53"/>
      <c r="AP50" s="53"/>
      <c r="AQ50" s="54"/>
      <c r="AR50" s="54"/>
      <c r="AS50" s="54"/>
      <c r="AT50" s="113"/>
      <c r="AU50" s="103"/>
      <c r="AV50" s="103"/>
      <c r="AW50" s="103"/>
    </row>
    <row r="51" spans="1:49">
      <c r="A51" s="103"/>
      <c r="B51" s="103"/>
      <c r="C51" s="103"/>
      <c r="D51" s="103"/>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3"/>
      <c r="AC51" s="503"/>
      <c r="AD51" s="497"/>
      <c r="AE51" s="114">
        <v>39</v>
      </c>
      <c r="AF51" s="51"/>
      <c r="AG51" s="51"/>
      <c r="AH51" s="51"/>
      <c r="AI51" s="52"/>
      <c r="AJ51" s="52"/>
      <c r="AK51" s="52"/>
      <c r="AL51" s="113"/>
      <c r="AM51" s="116">
        <v>39</v>
      </c>
      <c r="AN51" s="53"/>
      <c r="AO51" s="53"/>
      <c r="AP51" s="53"/>
      <c r="AQ51" s="54"/>
      <c r="AR51" s="54"/>
      <c r="AS51" s="54"/>
      <c r="AT51" s="113"/>
      <c r="AU51" s="103"/>
      <c r="AV51" s="103"/>
      <c r="AW51" s="103"/>
    </row>
    <row r="52" spans="1:49">
      <c r="A52" s="103"/>
      <c r="B52" s="103"/>
      <c r="C52" s="103"/>
      <c r="D52" s="103"/>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3"/>
      <c r="AC52" s="503"/>
      <c r="AD52" s="497"/>
      <c r="AE52" s="114">
        <v>40</v>
      </c>
      <c r="AF52" s="51"/>
      <c r="AG52" s="51"/>
      <c r="AH52" s="51"/>
      <c r="AI52" s="52"/>
      <c r="AJ52" s="52"/>
      <c r="AK52" s="52"/>
      <c r="AL52" s="113"/>
      <c r="AM52" s="116">
        <v>40</v>
      </c>
      <c r="AN52" s="53"/>
      <c r="AO52" s="53"/>
      <c r="AP52" s="53"/>
      <c r="AQ52" s="54"/>
      <c r="AR52" s="54"/>
      <c r="AS52" s="54"/>
      <c r="AT52" s="113"/>
      <c r="AU52" s="103"/>
      <c r="AV52" s="103"/>
      <c r="AW52" s="103"/>
    </row>
    <row r="53" spans="1:49">
      <c r="A53" s="103"/>
      <c r="B53" s="103"/>
      <c r="C53" s="103"/>
      <c r="D53" s="103"/>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3"/>
      <c r="AC53" s="503"/>
      <c r="AD53" s="497"/>
      <c r="AE53" s="114">
        <v>41</v>
      </c>
      <c r="AF53" s="51"/>
      <c r="AG53" s="51"/>
      <c r="AH53" s="51"/>
      <c r="AI53" s="52"/>
      <c r="AJ53" s="52"/>
      <c r="AK53" s="52"/>
      <c r="AL53" s="113"/>
      <c r="AM53" s="116">
        <v>41</v>
      </c>
      <c r="AN53" s="53"/>
      <c r="AO53" s="53"/>
      <c r="AP53" s="53"/>
      <c r="AQ53" s="54"/>
      <c r="AR53" s="54"/>
      <c r="AS53" s="54"/>
      <c r="AT53" s="113"/>
      <c r="AU53" s="103"/>
      <c r="AV53" s="103"/>
      <c r="AW53" s="103"/>
    </row>
    <row r="54" spans="1:49">
      <c r="A54" s="103"/>
      <c r="B54" s="103"/>
      <c r="C54" s="103"/>
      <c r="D54" s="103"/>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3"/>
      <c r="AC54" s="503"/>
      <c r="AD54" s="497"/>
      <c r="AE54" s="114">
        <v>42</v>
      </c>
      <c r="AF54" s="51"/>
      <c r="AG54" s="51"/>
      <c r="AH54" s="51"/>
      <c r="AI54" s="52"/>
      <c r="AJ54" s="52"/>
      <c r="AK54" s="52"/>
      <c r="AL54" s="113"/>
      <c r="AM54" s="116">
        <v>42</v>
      </c>
      <c r="AN54" s="53"/>
      <c r="AO54" s="53"/>
      <c r="AP54" s="53"/>
      <c r="AQ54" s="54"/>
      <c r="AR54" s="54"/>
      <c r="AS54" s="54"/>
      <c r="AT54" s="113"/>
      <c r="AU54" s="103"/>
      <c r="AV54" s="103"/>
      <c r="AW54" s="103"/>
    </row>
    <row r="55" spans="1:49">
      <c r="A55" s="103"/>
      <c r="B55" s="103"/>
      <c r="C55" s="103"/>
      <c r="D55" s="103"/>
      <c r="E55" s="103"/>
      <c r="F55" s="103"/>
      <c r="G55" s="103"/>
      <c r="H55" s="103"/>
      <c r="I55" s="103"/>
      <c r="J55" s="103"/>
      <c r="K55" s="103"/>
      <c r="L55" s="103"/>
      <c r="M55" s="103"/>
      <c r="N55" s="103"/>
      <c r="O55" s="103"/>
      <c r="P55" s="103"/>
      <c r="Q55" s="103"/>
      <c r="R55" s="103"/>
      <c r="S55" s="103"/>
      <c r="T55" s="103"/>
      <c r="U55" s="103"/>
      <c r="V55" s="103"/>
      <c r="W55" s="103"/>
      <c r="X55" s="103"/>
      <c r="Y55" s="103"/>
      <c r="Z55" s="103"/>
      <c r="AA55" s="103"/>
      <c r="AB55" s="103"/>
      <c r="AC55" s="503"/>
      <c r="AD55" s="497"/>
      <c r="AE55" s="114">
        <v>43</v>
      </c>
      <c r="AF55" s="51"/>
      <c r="AG55" s="51"/>
      <c r="AH55" s="51"/>
      <c r="AI55" s="52"/>
      <c r="AJ55" s="52"/>
      <c r="AK55" s="52"/>
      <c r="AL55" s="113"/>
      <c r="AM55" s="116">
        <v>43</v>
      </c>
      <c r="AN55" s="53"/>
      <c r="AO55" s="53"/>
      <c r="AP55" s="53"/>
      <c r="AQ55" s="54"/>
      <c r="AR55" s="54"/>
      <c r="AS55" s="54"/>
      <c r="AT55" s="113"/>
      <c r="AU55" s="103"/>
      <c r="AV55" s="103"/>
      <c r="AW55" s="103"/>
    </row>
    <row r="56" spans="1:49">
      <c r="A56" s="103"/>
      <c r="B56" s="103"/>
      <c r="C56" s="103"/>
      <c r="D56" s="103"/>
      <c r="E56" s="103"/>
      <c r="F56" s="103"/>
      <c r="G56" s="103"/>
      <c r="H56" s="103"/>
      <c r="I56" s="103"/>
      <c r="J56" s="103"/>
      <c r="K56" s="103"/>
      <c r="L56" s="103"/>
      <c r="M56" s="103"/>
      <c r="N56" s="103"/>
      <c r="O56" s="103"/>
      <c r="P56" s="103"/>
      <c r="Q56" s="103"/>
      <c r="R56" s="103"/>
      <c r="S56" s="103"/>
      <c r="T56" s="103"/>
      <c r="U56" s="103"/>
      <c r="V56" s="103"/>
      <c r="W56" s="103"/>
      <c r="X56" s="103"/>
      <c r="Y56" s="103"/>
      <c r="Z56" s="103"/>
      <c r="AA56" s="103"/>
      <c r="AB56" s="103"/>
      <c r="AC56" s="503"/>
      <c r="AD56" s="497"/>
      <c r="AE56" s="114">
        <v>44</v>
      </c>
      <c r="AF56" s="51"/>
      <c r="AG56" s="51"/>
      <c r="AH56" s="51"/>
      <c r="AI56" s="52"/>
      <c r="AJ56" s="52"/>
      <c r="AK56" s="52"/>
      <c r="AL56" s="113"/>
      <c r="AM56" s="116">
        <v>44</v>
      </c>
      <c r="AN56" s="53"/>
      <c r="AO56" s="53"/>
      <c r="AP56" s="53"/>
      <c r="AQ56" s="54"/>
      <c r="AR56" s="54"/>
      <c r="AS56" s="54"/>
      <c r="AT56" s="113"/>
      <c r="AU56" s="103"/>
      <c r="AV56" s="103"/>
      <c r="AW56" s="103"/>
    </row>
    <row r="57" spans="1:49">
      <c r="A57" s="103"/>
      <c r="B57" s="103"/>
      <c r="C57" s="103"/>
      <c r="D57" s="103"/>
      <c r="E57" s="103"/>
      <c r="F57" s="103"/>
      <c r="G57" s="103"/>
      <c r="H57" s="103"/>
      <c r="I57" s="103"/>
      <c r="J57" s="103"/>
      <c r="K57" s="103"/>
      <c r="L57" s="103"/>
      <c r="M57" s="103"/>
      <c r="N57" s="103"/>
      <c r="O57" s="103"/>
      <c r="P57" s="103"/>
      <c r="Q57" s="103"/>
      <c r="R57" s="103"/>
      <c r="S57" s="103"/>
      <c r="T57" s="103"/>
      <c r="U57" s="103"/>
      <c r="V57" s="103"/>
      <c r="W57" s="103"/>
      <c r="X57" s="103"/>
      <c r="Y57" s="103"/>
      <c r="Z57" s="103"/>
      <c r="AA57" s="103"/>
      <c r="AB57" s="103"/>
      <c r="AC57" s="503"/>
      <c r="AD57" s="497"/>
      <c r="AE57" s="114">
        <v>45</v>
      </c>
      <c r="AF57" s="51"/>
      <c r="AG57" s="51"/>
      <c r="AH57" s="51"/>
      <c r="AI57" s="52"/>
      <c r="AJ57" s="52"/>
      <c r="AK57" s="52"/>
      <c r="AL57" s="113"/>
      <c r="AM57" s="116">
        <v>45</v>
      </c>
      <c r="AN57" s="53"/>
      <c r="AO57" s="53"/>
      <c r="AP57" s="53"/>
      <c r="AQ57" s="54"/>
      <c r="AR57" s="54"/>
      <c r="AS57" s="54"/>
      <c r="AT57" s="113"/>
      <c r="AU57" s="103"/>
      <c r="AV57" s="103"/>
      <c r="AW57" s="103"/>
    </row>
    <row r="58" spans="1:49">
      <c r="A58" s="103"/>
      <c r="B58" s="103"/>
      <c r="C58" s="103"/>
      <c r="D58" s="103"/>
      <c r="E58" s="103"/>
      <c r="F58" s="103"/>
      <c r="G58" s="103"/>
      <c r="H58" s="103"/>
      <c r="I58" s="103"/>
      <c r="J58" s="103"/>
      <c r="K58" s="103"/>
      <c r="L58" s="103"/>
      <c r="M58" s="103"/>
      <c r="N58" s="103"/>
      <c r="O58" s="103"/>
      <c r="P58" s="103"/>
      <c r="Q58" s="103"/>
      <c r="R58" s="103"/>
      <c r="S58" s="103"/>
      <c r="T58" s="103"/>
      <c r="U58" s="103"/>
      <c r="V58" s="103"/>
      <c r="W58" s="103"/>
      <c r="X58" s="103"/>
      <c r="Y58" s="103"/>
      <c r="Z58" s="103"/>
      <c r="AA58" s="103"/>
      <c r="AB58" s="103"/>
      <c r="AC58" s="503"/>
      <c r="AD58" s="497"/>
      <c r="AE58" s="114">
        <v>46</v>
      </c>
      <c r="AF58" s="51"/>
      <c r="AG58" s="51"/>
      <c r="AH58" s="51"/>
      <c r="AI58" s="52"/>
      <c r="AJ58" s="52"/>
      <c r="AK58" s="52"/>
      <c r="AL58" s="113"/>
      <c r="AM58" s="116">
        <v>46</v>
      </c>
      <c r="AN58" s="53"/>
      <c r="AO58" s="53"/>
      <c r="AP58" s="53"/>
      <c r="AQ58" s="54"/>
      <c r="AR58" s="54"/>
      <c r="AS58" s="54"/>
      <c r="AT58" s="113"/>
      <c r="AU58" s="103"/>
      <c r="AV58" s="103"/>
      <c r="AW58" s="103"/>
    </row>
    <row r="59" spans="1:49">
      <c r="A59" s="103"/>
      <c r="B59" s="103"/>
      <c r="C59" s="103"/>
      <c r="D59" s="103"/>
      <c r="E59" s="103"/>
      <c r="F59" s="103"/>
      <c r="G59" s="103"/>
      <c r="H59" s="103"/>
      <c r="I59" s="103"/>
      <c r="J59" s="103"/>
      <c r="K59" s="103"/>
      <c r="L59" s="103"/>
      <c r="M59" s="103"/>
      <c r="N59" s="103"/>
      <c r="O59" s="103"/>
      <c r="P59" s="103"/>
      <c r="Q59" s="103"/>
      <c r="R59" s="103"/>
      <c r="S59" s="103"/>
      <c r="T59" s="103"/>
      <c r="U59" s="103"/>
      <c r="V59" s="103"/>
      <c r="W59" s="103"/>
      <c r="X59" s="103"/>
      <c r="Y59" s="103"/>
      <c r="Z59" s="103"/>
      <c r="AA59" s="103"/>
      <c r="AB59" s="103"/>
      <c r="AC59" s="503"/>
      <c r="AD59" s="497"/>
      <c r="AE59" s="114">
        <v>47</v>
      </c>
      <c r="AF59" s="51"/>
      <c r="AG59" s="51"/>
      <c r="AH59" s="51"/>
      <c r="AI59" s="52"/>
      <c r="AJ59" s="52"/>
      <c r="AK59" s="52"/>
      <c r="AL59" s="113"/>
      <c r="AM59" s="116">
        <v>47</v>
      </c>
      <c r="AN59" s="53"/>
      <c r="AO59" s="53"/>
      <c r="AP59" s="53"/>
      <c r="AQ59" s="54"/>
      <c r="AR59" s="54"/>
      <c r="AS59" s="54"/>
      <c r="AT59" s="113"/>
      <c r="AU59" s="103"/>
      <c r="AV59" s="103"/>
      <c r="AW59" s="103"/>
    </row>
    <row r="60" spans="1:49">
      <c r="A60" s="103"/>
      <c r="B60" s="103"/>
      <c r="C60" s="103"/>
      <c r="D60" s="103"/>
      <c r="E60" s="103"/>
      <c r="F60" s="103"/>
      <c r="G60" s="103"/>
      <c r="H60" s="103"/>
      <c r="I60" s="103"/>
      <c r="J60" s="103"/>
      <c r="K60" s="103"/>
      <c r="L60" s="103"/>
      <c r="M60" s="103"/>
      <c r="N60" s="103"/>
      <c r="O60" s="103"/>
      <c r="P60" s="103"/>
      <c r="Q60" s="103"/>
      <c r="R60" s="103"/>
      <c r="S60" s="103"/>
      <c r="T60" s="103"/>
      <c r="U60" s="103"/>
      <c r="V60" s="103"/>
      <c r="W60" s="103"/>
      <c r="X60" s="103"/>
      <c r="Y60" s="103"/>
      <c r="Z60" s="103"/>
      <c r="AA60" s="103"/>
      <c r="AB60" s="103"/>
      <c r="AC60" s="503"/>
      <c r="AD60" s="497"/>
      <c r="AE60" s="114">
        <v>48</v>
      </c>
      <c r="AF60" s="51"/>
      <c r="AG60" s="51"/>
      <c r="AH60" s="51"/>
      <c r="AI60" s="52"/>
      <c r="AJ60" s="52"/>
      <c r="AK60" s="52"/>
      <c r="AL60" s="113"/>
      <c r="AM60" s="116">
        <v>48</v>
      </c>
      <c r="AN60" s="53"/>
      <c r="AO60" s="53"/>
      <c r="AP60" s="53"/>
      <c r="AQ60" s="54"/>
      <c r="AR60" s="54"/>
      <c r="AS60" s="54"/>
      <c r="AT60" s="113"/>
      <c r="AU60" s="103"/>
      <c r="AV60" s="103"/>
      <c r="AW60" s="103"/>
    </row>
    <row r="61" spans="1:49">
      <c r="A61" s="103"/>
      <c r="B61" s="103"/>
      <c r="C61" s="103"/>
      <c r="D61" s="103"/>
      <c r="E61" s="103"/>
      <c r="F61" s="103"/>
      <c r="G61" s="103"/>
      <c r="H61" s="103"/>
      <c r="I61" s="103"/>
      <c r="J61" s="103"/>
      <c r="K61" s="103"/>
      <c r="L61" s="103"/>
      <c r="M61" s="103"/>
      <c r="N61" s="103"/>
      <c r="O61" s="103"/>
      <c r="P61" s="103"/>
      <c r="Q61" s="103"/>
      <c r="R61" s="103"/>
      <c r="S61" s="103"/>
      <c r="T61" s="103"/>
      <c r="U61" s="103"/>
      <c r="V61" s="103"/>
      <c r="W61" s="103"/>
      <c r="X61" s="103"/>
      <c r="Y61" s="103"/>
      <c r="Z61" s="103"/>
      <c r="AA61" s="103"/>
      <c r="AB61" s="103"/>
      <c r="AC61" s="503"/>
      <c r="AD61" s="497"/>
      <c r="AE61" s="114">
        <v>49</v>
      </c>
      <c r="AF61" s="51"/>
      <c r="AG61" s="51"/>
      <c r="AH61" s="51"/>
      <c r="AI61" s="52"/>
      <c r="AJ61" s="52"/>
      <c r="AK61" s="52"/>
      <c r="AL61" s="113"/>
      <c r="AM61" s="116">
        <v>49</v>
      </c>
      <c r="AN61" s="53"/>
      <c r="AO61" s="53"/>
      <c r="AP61" s="53"/>
      <c r="AQ61" s="54"/>
      <c r="AR61" s="54"/>
      <c r="AS61" s="54"/>
      <c r="AT61" s="113"/>
      <c r="AU61" s="103"/>
      <c r="AV61" s="103"/>
      <c r="AW61" s="103"/>
    </row>
    <row r="62" spans="1:49">
      <c r="A62" s="103"/>
      <c r="B62" s="103"/>
      <c r="C62" s="103"/>
      <c r="D62" s="103"/>
      <c r="E62" s="103"/>
      <c r="F62" s="103"/>
      <c r="G62" s="103"/>
      <c r="H62" s="103"/>
      <c r="I62" s="103"/>
      <c r="J62" s="103"/>
      <c r="K62" s="103"/>
      <c r="L62" s="103"/>
      <c r="M62" s="103"/>
      <c r="N62" s="103"/>
      <c r="O62" s="103"/>
      <c r="P62" s="103"/>
      <c r="Q62" s="103"/>
      <c r="R62" s="103"/>
      <c r="S62" s="103"/>
      <c r="T62" s="103"/>
      <c r="U62" s="103"/>
      <c r="V62" s="103"/>
      <c r="W62" s="103"/>
      <c r="X62" s="103"/>
      <c r="Y62" s="103"/>
      <c r="Z62" s="103"/>
      <c r="AA62" s="103"/>
      <c r="AB62" s="103"/>
      <c r="AC62" s="503"/>
      <c r="AD62" s="497"/>
      <c r="AE62" s="114">
        <v>50</v>
      </c>
      <c r="AF62" s="51"/>
      <c r="AG62" s="51"/>
      <c r="AH62" s="51"/>
      <c r="AI62" s="52"/>
      <c r="AJ62" s="52"/>
      <c r="AK62" s="52"/>
      <c r="AL62" s="113"/>
      <c r="AM62" s="116">
        <v>50</v>
      </c>
      <c r="AN62" s="53"/>
      <c r="AO62" s="53"/>
      <c r="AP62" s="53"/>
      <c r="AQ62" s="54"/>
      <c r="AR62" s="54"/>
      <c r="AS62" s="54"/>
      <c r="AT62" s="113"/>
      <c r="AU62" s="103"/>
      <c r="AV62" s="103"/>
      <c r="AW62" s="103"/>
    </row>
    <row r="63" spans="1:49">
      <c r="A63" s="103"/>
      <c r="B63" s="103"/>
      <c r="C63" s="103"/>
      <c r="D63" s="103"/>
      <c r="E63" s="103"/>
      <c r="F63" s="103"/>
      <c r="G63" s="103"/>
      <c r="H63" s="103"/>
      <c r="I63" s="103"/>
      <c r="J63" s="103"/>
      <c r="K63" s="103"/>
      <c r="L63" s="103"/>
      <c r="M63" s="103"/>
      <c r="N63" s="103"/>
      <c r="O63" s="103"/>
      <c r="P63" s="103"/>
      <c r="Q63" s="103"/>
      <c r="R63" s="103"/>
      <c r="S63" s="103"/>
      <c r="T63" s="103"/>
      <c r="U63" s="103"/>
      <c r="V63" s="103"/>
      <c r="W63" s="103"/>
      <c r="X63" s="103"/>
      <c r="Y63" s="103"/>
      <c r="Z63" s="103"/>
      <c r="AA63" s="103"/>
      <c r="AB63" s="103"/>
      <c r="AC63" s="503"/>
      <c r="AD63" s="497"/>
      <c r="AE63" s="114">
        <v>51</v>
      </c>
      <c r="AF63" s="51"/>
      <c r="AG63" s="51"/>
      <c r="AH63" s="51"/>
      <c r="AI63" s="52"/>
      <c r="AJ63" s="52"/>
      <c r="AK63" s="52"/>
      <c r="AL63" s="113"/>
      <c r="AM63" s="116">
        <v>51</v>
      </c>
      <c r="AN63" s="53"/>
      <c r="AO63" s="53"/>
      <c r="AP63" s="53"/>
      <c r="AQ63" s="54"/>
      <c r="AR63" s="54"/>
      <c r="AS63" s="54"/>
      <c r="AT63" s="113"/>
      <c r="AU63" s="103"/>
      <c r="AV63" s="103"/>
      <c r="AW63" s="103"/>
    </row>
    <row r="64" spans="1:49">
      <c r="A64" s="103"/>
      <c r="B64" s="103"/>
      <c r="C64" s="103"/>
      <c r="D64" s="103"/>
      <c r="E64" s="103"/>
      <c r="F64" s="103"/>
      <c r="G64" s="103"/>
      <c r="H64" s="103"/>
      <c r="I64" s="103"/>
      <c r="J64" s="103"/>
      <c r="K64" s="103"/>
      <c r="L64" s="103"/>
      <c r="M64" s="103"/>
      <c r="N64" s="103"/>
      <c r="O64" s="103"/>
      <c r="P64" s="103"/>
      <c r="Q64" s="103"/>
      <c r="R64" s="103"/>
      <c r="S64" s="103"/>
      <c r="T64" s="103"/>
      <c r="U64" s="103"/>
      <c r="V64" s="103"/>
      <c r="W64" s="103"/>
      <c r="X64" s="103"/>
      <c r="Y64" s="103"/>
      <c r="Z64" s="103"/>
      <c r="AA64" s="103"/>
      <c r="AB64" s="103"/>
      <c r="AC64" s="503"/>
      <c r="AD64" s="497"/>
      <c r="AE64" s="114">
        <v>52</v>
      </c>
      <c r="AF64" s="51"/>
      <c r="AG64" s="51"/>
      <c r="AH64" s="51"/>
      <c r="AI64" s="52"/>
      <c r="AJ64" s="52"/>
      <c r="AK64" s="52"/>
      <c r="AL64" s="113"/>
      <c r="AM64" s="116">
        <v>52</v>
      </c>
      <c r="AN64" s="53"/>
      <c r="AO64" s="53"/>
      <c r="AP64" s="53"/>
      <c r="AQ64" s="54"/>
      <c r="AR64" s="54"/>
      <c r="AS64" s="54"/>
      <c r="AT64" s="113"/>
      <c r="AU64" s="103"/>
      <c r="AV64" s="103"/>
      <c r="AW64" s="103"/>
    </row>
    <row r="65" spans="1:49">
      <c r="A65" s="103"/>
      <c r="B65" s="103"/>
      <c r="C65" s="103"/>
      <c r="D65" s="103"/>
      <c r="E65" s="103"/>
      <c r="F65" s="103"/>
      <c r="G65" s="103"/>
      <c r="H65" s="103"/>
      <c r="I65" s="103"/>
      <c r="J65" s="103"/>
      <c r="K65" s="103"/>
      <c r="L65" s="103"/>
      <c r="M65" s="103"/>
      <c r="N65" s="103"/>
      <c r="O65" s="103"/>
      <c r="P65" s="103"/>
      <c r="Q65" s="103"/>
      <c r="R65" s="103"/>
      <c r="S65" s="103"/>
      <c r="T65" s="103"/>
      <c r="U65" s="103"/>
      <c r="V65" s="103"/>
      <c r="W65" s="103"/>
      <c r="X65" s="103"/>
      <c r="Y65" s="103"/>
      <c r="Z65" s="103"/>
      <c r="AA65" s="103"/>
      <c r="AB65" s="103"/>
      <c r="AC65" s="503"/>
      <c r="AD65" s="497"/>
      <c r="AE65" s="114">
        <v>53</v>
      </c>
      <c r="AF65" s="51"/>
      <c r="AG65" s="51"/>
      <c r="AH65" s="51"/>
      <c r="AI65" s="52"/>
      <c r="AJ65" s="52"/>
      <c r="AK65" s="52"/>
      <c r="AL65" s="113"/>
      <c r="AM65" s="116">
        <v>53</v>
      </c>
      <c r="AN65" s="53"/>
      <c r="AO65" s="53"/>
      <c r="AP65" s="53"/>
      <c r="AQ65" s="54"/>
      <c r="AR65" s="54"/>
      <c r="AS65" s="54"/>
      <c r="AT65" s="113"/>
      <c r="AU65" s="103"/>
      <c r="AV65" s="103"/>
      <c r="AW65" s="103"/>
    </row>
    <row r="66" spans="1:49">
      <c r="A66" s="103"/>
      <c r="B66" s="103"/>
      <c r="C66" s="103"/>
      <c r="D66" s="103"/>
      <c r="E66" s="103"/>
      <c r="F66" s="103"/>
      <c r="G66" s="103"/>
      <c r="H66" s="103"/>
      <c r="I66" s="103"/>
      <c r="J66" s="103"/>
      <c r="K66" s="103"/>
      <c r="L66" s="103"/>
      <c r="M66" s="103"/>
      <c r="N66" s="103"/>
      <c r="O66" s="103"/>
      <c r="P66" s="103"/>
      <c r="Q66" s="103"/>
      <c r="R66" s="103"/>
      <c r="S66" s="103"/>
      <c r="T66" s="103"/>
      <c r="U66" s="103"/>
      <c r="V66" s="103"/>
      <c r="W66" s="103"/>
      <c r="X66" s="103"/>
      <c r="Y66" s="103"/>
      <c r="Z66" s="103"/>
      <c r="AA66" s="103"/>
      <c r="AB66" s="103"/>
      <c r="AC66" s="503"/>
      <c r="AD66" s="497"/>
      <c r="AE66" s="114">
        <v>54</v>
      </c>
      <c r="AF66" s="51"/>
      <c r="AG66" s="51"/>
      <c r="AH66" s="51"/>
      <c r="AI66" s="52"/>
      <c r="AJ66" s="52"/>
      <c r="AK66" s="52"/>
      <c r="AL66" s="113"/>
      <c r="AM66" s="116">
        <v>54</v>
      </c>
      <c r="AN66" s="53"/>
      <c r="AO66" s="53"/>
      <c r="AP66" s="53"/>
      <c r="AQ66" s="54"/>
      <c r="AR66" s="54"/>
      <c r="AS66" s="54"/>
      <c r="AT66" s="113"/>
      <c r="AU66" s="103"/>
      <c r="AV66" s="103"/>
      <c r="AW66" s="103"/>
    </row>
    <row r="67" spans="1:49">
      <c r="A67" s="103"/>
      <c r="B67" s="103"/>
      <c r="C67" s="103"/>
      <c r="D67" s="103"/>
      <c r="E67" s="103"/>
      <c r="F67" s="103"/>
      <c r="G67" s="103"/>
      <c r="H67" s="103"/>
      <c r="I67" s="103"/>
      <c r="J67" s="103"/>
      <c r="K67" s="103"/>
      <c r="L67" s="103"/>
      <c r="M67" s="103"/>
      <c r="N67" s="103"/>
      <c r="O67" s="103"/>
      <c r="P67" s="103"/>
      <c r="Q67" s="103"/>
      <c r="R67" s="103"/>
      <c r="S67" s="103"/>
      <c r="T67" s="103"/>
      <c r="U67" s="103"/>
      <c r="V67" s="103"/>
      <c r="W67" s="103"/>
      <c r="X67" s="103"/>
      <c r="Y67" s="103"/>
      <c r="Z67" s="103"/>
      <c r="AA67" s="103"/>
      <c r="AB67" s="103"/>
      <c r="AC67" s="503"/>
      <c r="AD67" s="497"/>
      <c r="AE67" s="114">
        <v>55</v>
      </c>
      <c r="AF67" s="51"/>
      <c r="AG67" s="51"/>
      <c r="AH67" s="51"/>
      <c r="AI67" s="52"/>
      <c r="AJ67" s="52"/>
      <c r="AK67" s="52"/>
      <c r="AL67" s="113"/>
      <c r="AM67" s="116">
        <v>55</v>
      </c>
      <c r="AN67" s="53"/>
      <c r="AO67" s="53"/>
      <c r="AP67" s="53"/>
      <c r="AQ67" s="54"/>
      <c r="AR67" s="54"/>
      <c r="AS67" s="54"/>
      <c r="AT67" s="113"/>
      <c r="AU67" s="103"/>
      <c r="AV67" s="103"/>
      <c r="AW67" s="103"/>
    </row>
    <row r="68" spans="1:49">
      <c r="A68" s="103"/>
      <c r="B68" s="103"/>
      <c r="C68" s="103"/>
      <c r="D68" s="103"/>
      <c r="E68" s="103"/>
      <c r="F68" s="103"/>
      <c r="G68" s="103"/>
      <c r="H68" s="103"/>
      <c r="I68" s="103"/>
      <c r="J68" s="103"/>
      <c r="K68" s="103"/>
      <c r="L68" s="103"/>
      <c r="M68" s="103"/>
      <c r="N68" s="103"/>
      <c r="O68" s="103"/>
      <c r="P68" s="103"/>
      <c r="Q68" s="103"/>
      <c r="R68" s="103"/>
      <c r="S68" s="103"/>
      <c r="T68" s="103"/>
      <c r="U68" s="103"/>
      <c r="V68" s="103"/>
      <c r="W68" s="103"/>
      <c r="X68" s="103"/>
      <c r="Y68" s="103"/>
      <c r="Z68" s="103"/>
      <c r="AA68" s="103"/>
      <c r="AB68" s="103"/>
      <c r="AC68" s="503"/>
      <c r="AD68" s="497"/>
      <c r="AE68" s="114">
        <v>56</v>
      </c>
      <c r="AF68" s="51"/>
      <c r="AG68" s="51"/>
      <c r="AH68" s="51"/>
      <c r="AI68" s="52"/>
      <c r="AJ68" s="52"/>
      <c r="AK68" s="52"/>
      <c r="AL68" s="113"/>
      <c r="AM68" s="116">
        <v>56</v>
      </c>
      <c r="AN68" s="53"/>
      <c r="AO68" s="53"/>
      <c r="AP68" s="53"/>
      <c r="AQ68" s="54"/>
      <c r="AR68" s="54"/>
      <c r="AS68" s="54"/>
      <c r="AT68" s="113"/>
      <c r="AU68" s="103"/>
      <c r="AV68" s="103"/>
      <c r="AW68" s="103"/>
    </row>
    <row r="69" spans="1:49">
      <c r="A69" s="103"/>
      <c r="B69" s="103"/>
      <c r="C69" s="103"/>
      <c r="D69" s="103"/>
      <c r="E69" s="103"/>
      <c r="F69" s="103"/>
      <c r="G69" s="103"/>
      <c r="H69" s="103"/>
      <c r="I69" s="103"/>
      <c r="J69" s="103"/>
      <c r="K69" s="103"/>
      <c r="L69" s="103"/>
      <c r="M69" s="103"/>
      <c r="N69" s="103"/>
      <c r="O69" s="103"/>
      <c r="P69" s="103"/>
      <c r="Q69" s="103"/>
      <c r="R69" s="103"/>
      <c r="S69" s="103"/>
      <c r="T69" s="103"/>
      <c r="U69" s="103"/>
      <c r="V69" s="103"/>
      <c r="W69" s="103"/>
      <c r="X69" s="103"/>
      <c r="Y69" s="103"/>
      <c r="Z69" s="103"/>
      <c r="AA69" s="103"/>
      <c r="AB69" s="103"/>
      <c r="AC69" s="503"/>
      <c r="AD69" s="497"/>
      <c r="AE69" s="114">
        <v>57</v>
      </c>
      <c r="AF69" s="51"/>
      <c r="AG69" s="51"/>
      <c r="AH69" s="51"/>
      <c r="AI69" s="52"/>
      <c r="AJ69" s="52"/>
      <c r="AK69" s="52"/>
      <c r="AL69" s="113"/>
      <c r="AM69" s="116">
        <v>57</v>
      </c>
      <c r="AN69" s="53"/>
      <c r="AO69" s="53"/>
      <c r="AP69" s="53"/>
      <c r="AQ69" s="54"/>
      <c r="AR69" s="54"/>
      <c r="AS69" s="54"/>
      <c r="AT69" s="113"/>
      <c r="AU69" s="103"/>
      <c r="AV69" s="103"/>
      <c r="AW69" s="103"/>
    </row>
    <row r="70" spans="1:49">
      <c r="A70" s="103"/>
      <c r="B70" s="103"/>
      <c r="C70" s="103"/>
      <c r="D70" s="103"/>
      <c r="E70" s="103"/>
      <c r="F70" s="103"/>
      <c r="G70" s="103"/>
      <c r="H70" s="103"/>
      <c r="I70" s="103"/>
      <c r="J70" s="103"/>
      <c r="K70" s="103"/>
      <c r="L70" s="103"/>
      <c r="M70" s="103"/>
      <c r="N70" s="103"/>
      <c r="O70" s="103"/>
      <c r="P70" s="103"/>
      <c r="Q70" s="103"/>
      <c r="R70" s="103"/>
      <c r="S70" s="103"/>
      <c r="T70" s="103"/>
      <c r="U70" s="103"/>
      <c r="V70" s="103"/>
      <c r="W70" s="103"/>
      <c r="X70" s="103"/>
      <c r="Y70" s="103"/>
      <c r="Z70" s="103"/>
      <c r="AA70" s="103"/>
      <c r="AB70" s="103"/>
      <c r="AC70" s="503"/>
      <c r="AD70" s="497"/>
      <c r="AE70" s="114">
        <v>58</v>
      </c>
      <c r="AF70" s="51"/>
      <c r="AG70" s="51"/>
      <c r="AH70" s="51"/>
      <c r="AI70" s="52"/>
      <c r="AJ70" s="52"/>
      <c r="AK70" s="52"/>
      <c r="AL70" s="113"/>
      <c r="AM70" s="116">
        <v>58</v>
      </c>
      <c r="AN70" s="53"/>
      <c r="AO70" s="53"/>
      <c r="AP70" s="53"/>
      <c r="AQ70" s="54"/>
      <c r="AR70" s="54"/>
      <c r="AS70" s="54"/>
      <c r="AT70" s="113"/>
      <c r="AU70" s="103"/>
      <c r="AV70" s="103"/>
      <c r="AW70" s="103"/>
    </row>
    <row r="71" spans="1:49">
      <c r="A71" s="103"/>
      <c r="B71" s="103"/>
      <c r="C71" s="103"/>
      <c r="D71" s="103"/>
      <c r="E71" s="103"/>
      <c r="F71" s="103"/>
      <c r="G71" s="103"/>
      <c r="H71" s="103"/>
      <c r="I71" s="103"/>
      <c r="J71" s="103"/>
      <c r="K71" s="103"/>
      <c r="L71" s="103"/>
      <c r="M71" s="103"/>
      <c r="N71" s="103"/>
      <c r="O71" s="103"/>
      <c r="P71" s="103"/>
      <c r="Q71" s="103"/>
      <c r="R71" s="103"/>
      <c r="S71" s="103"/>
      <c r="T71" s="103"/>
      <c r="U71" s="103"/>
      <c r="V71" s="103"/>
      <c r="W71" s="103"/>
      <c r="X71" s="103"/>
      <c r="Y71" s="103"/>
      <c r="Z71" s="103"/>
      <c r="AA71" s="103"/>
      <c r="AB71" s="103"/>
      <c r="AC71" s="503"/>
      <c r="AD71" s="497"/>
      <c r="AE71" s="114">
        <v>59</v>
      </c>
      <c r="AF71" s="51"/>
      <c r="AG71" s="51"/>
      <c r="AH71" s="51"/>
      <c r="AI71" s="52"/>
      <c r="AJ71" s="52"/>
      <c r="AK71" s="52"/>
      <c r="AL71" s="113"/>
      <c r="AM71" s="116">
        <v>59</v>
      </c>
      <c r="AN71" s="53"/>
      <c r="AO71" s="53"/>
      <c r="AP71" s="53"/>
      <c r="AQ71" s="54"/>
      <c r="AR71" s="54"/>
      <c r="AS71" s="54"/>
      <c r="AT71" s="113"/>
      <c r="AU71" s="103"/>
      <c r="AV71" s="103"/>
      <c r="AW71" s="103"/>
    </row>
    <row r="72" spans="1:49">
      <c r="A72" s="103"/>
      <c r="B72" s="103"/>
      <c r="C72" s="103"/>
      <c r="D72" s="103"/>
      <c r="E72" s="103"/>
      <c r="F72" s="103"/>
      <c r="G72" s="103"/>
      <c r="H72" s="103"/>
      <c r="I72" s="103"/>
      <c r="J72" s="103"/>
      <c r="K72" s="103"/>
      <c r="L72" s="103"/>
      <c r="M72" s="103"/>
      <c r="N72" s="103"/>
      <c r="O72" s="103"/>
      <c r="P72" s="103"/>
      <c r="Q72" s="103"/>
      <c r="R72" s="103"/>
      <c r="S72" s="103"/>
      <c r="T72" s="103"/>
      <c r="U72" s="103"/>
      <c r="V72" s="103"/>
      <c r="W72" s="103"/>
      <c r="X72" s="103"/>
      <c r="Y72" s="103"/>
      <c r="Z72" s="103"/>
      <c r="AA72" s="103"/>
      <c r="AB72" s="103"/>
      <c r="AC72" s="503"/>
      <c r="AD72" s="497"/>
      <c r="AE72" s="114">
        <v>60</v>
      </c>
      <c r="AF72" s="51"/>
      <c r="AG72" s="51"/>
      <c r="AH72" s="51"/>
      <c r="AI72" s="52"/>
      <c r="AJ72" s="52"/>
      <c r="AK72" s="52"/>
      <c r="AL72" s="113"/>
      <c r="AM72" s="116">
        <v>60</v>
      </c>
      <c r="AN72" s="53"/>
      <c r="AO72" s="53"/>
      <c r="AP72" s="53"/>
      <c r="AQ72" s="54"/>
      <c r="AR72" s="54"/>
      <c r="AS72" s="54"/>
      <c r="AT72" s="113"/>
      <c r="AU72" s="103"/>
      <c r="AV72" s="103"/>
      <c r="AW72" s="103"/>
    </row>
    <row r="73" spans="1:49">
      <c r="A73" s="103"/>
      <c r="B73" s="103"/>
      <c r="C73" s="103"/>
      <c r="D73" s="103"/>
      <c r="E73" s="103"/>
      <c r="F73" s="103"/>
      <c r="G73" s="103"/>
      <c r="H73" s="103"/>
      <c r="I73" s="103"/>
      <c r="J73" s="103"/>
      <c r="K73" s="103"/>
      <c r="L73" s="103"/>
      <c r="M73" s="103"/>
      <c r="N73" s="103"/>
      <c r="O73" s="103"/>
      <c r="P73" s="103"/>
      <c r="Q73" s="103"/>
      <c r="R73" s="103"/>
      <c r="S73" s="103"/>
      <c r="T73" s="103"/>
      <c r="U73" s="103"/>
      <c r="V73" s="103"/>
      <c r="W73" s="103"/>
      <c r="X73" s="103"/>
      <c r="Y73" s="103"/>
      <c r="Z73" s="103"/>
      <c r="AA73" s="103"/>
      <c r="AB73" s="103"/>
      <c r="AC73" s="503"/>
      <c r="AD73" s="497"/>
      <c r="AE73" s="114">
        <v>61</v>
      </c>
      <c r="AF73" s="51"/>
      <c r="AG73" s="51"/>
      <c r="AH73" s="51"/>
      <c r="AI73" s="52"/>
      <c r="AJ73" s="52"/>
      <c r="AK73" s="52"/>
      <c r="AL73" s="113"/>
      <c r="AM73" s="116">
        <v>61</v>
      </c>
      <c r="AN73" s="53"/>
      <c r="AO73" s="53"/>
      <c r="AP73" s="53"/>
      <c r="AQ73" s="54"/>
      <c r="AR73" s="54"/>
      <c r="AS73" s="54"/>
      <c r="AT73" s="113"/>
      <c r="AU73" s="103"/>
      <c r="AV73" s="103"/>
      <c r="AW73" s="103"/>
    </row>
    <row r="74" spans="1:49">
      <c r="A74" s="103"/>
      <c r="B74" s="103"/>
      <c r="C74" s="103"/>
      <c r="D74" s="103"/>
      <c r="E74" s="103"/>
      <c r="F74" s="103"/>
      <c r="G74" s="103"/>
      <c r="H74" s="103"/>
      <c r="I74" s="103"/>
      <c r="J74" s="103"/>
      <c r="K74" s="103"/>
      <c r="L74" s="103"/>
      <c r="M74" s="103"/>
      <c r="N74" s="103"/>
      <c r="O74" s="103"/>
      <c r="P74" s="103"/>
      <c r="Q74" s="103"/>
      <c r="R74" s="103"/>
      <c r="S74" s="103"/>
      <c r="T74" s="103"/>
      <c r="U74" s="103"/>
      <c r="V74" s="103"/>
      <c r="W74" s="103"/>
      <c r="X74" s="103"/>
      <c r="Y74" s="103"/>
      <c r="Z74" s="103"/>
      <c r="AA74" s="103"/>
      <c r="AB74" s="103"/>
      <c r="AC74" s="503"/>
      <c r="AD74" s="497"/>
      <c r="AE74" s="114">
        <v>62</v>
      </c>
      <c r="AF74" s="51"/>
      <c r="AG74" s="51"/>
      <c r="AH74" s="51"/>
      <c r="AI74" s="52"/>
      <c r="AJ74" s="52"/>
      <c r="AK74" s="52"/>
      <c r="AL74" s="113"/>
      <c r="AM74" s="116">
        <v>62</v>
      </c>
      <c r="AN74" s="53"/>
      <c r="AO74" s="53"/>
      <c r="AP74" s="53"/>
      <c r="AQ74" s="54"/>
      <c r="AR74" s="54"/>
      <c r="AS74" s="54"/>
      <c r="AT74" s="113"/>
      <c r="AU74" s="103"/>
      <c r="AV74" s="103"/>
      <c r="AW74" s="103"/>
    </row>
    <row r="75" spans="1:49">
      <c r="A75" s="103"/>
      <c r="B75" s="103"/>
      <c r="C75" s="103"/>
      <c r="D75" s="103"/>
      <c r="E75" s="103"/>
      <c r="F75" s="103"/>
      <c r="G75" s="103"/>
      <c r="H75" s="103"/>
      <c r="I75" s="103"/>
      <c r="J75" s="103"/>
      <c r="K75" s="103"/>
      <c r="L75" s="103"/>
      <c r="M75" s="103"/>
      <c r="N75" s="103"/>
      <c r="O75" s="103"/>
      <c r="P75" s="103"/>
      <c r="Q75" s="103"/>
      <c r="R75" s="103"/>
      <c r="S75" s="103"/>
      <c r="T75" s="103"/>
      <c r="U75" s="103"/>
      <c r="V75" s="103"/>
      <c r="W75" s="103"/>
      <c r="X75" s="103"/>
      <c r="Y75" s="103"/>
      <c r="Z75" s="103"/>
      <c r="AA75" s="103"/>
      <c r="AB75" s="103"/>
      <c r="AC75" s="503"/>
      <c r="AD75" s="497"/>
      <c r="AE75" s="114">
        <v>63</v>
      </c>
      <c r="AF75" s="51"/>
      <c r="AG75" s="51"/>
      <c r="AH75" s="51"/>
      <c r="AI75" s="52"/>
      <c r="AJ75" s="52"/>
      <c r="AK75" s="52"/>
      <c r="AL75" s="113"/>
      <c r="AM75" s="116">
        <v>63</v>
      </c>
      <c r="AN75" s="53"/>
      <c r="AO75" s="53"/>
      <c r="AP75" s="53"/>
      <c r="AQ75" s="54"/>
      <c r="AR75" s="54"/>
      <c r="AS75" s="54"/>
      <c r="AT75" s="113"/>
      <c r="AU75" s="103"/>
      <c r="AV75" s="103"/>
      <c r="AW75" s="103"/>
    </row>
    <row r="76" spans="1:49">
      <c r="A76" s="103"/>
      <c r="B76" s="103"/>
      <c r="C76" s="103"/>
      <c r="D76" s="103"/>
      <c r="E76" s="103"/>
      <c r="F76" s="103"/>
      <c r="G76" s="103"/>
      <c r="H76" s="103"/>
      <c r="I76" s="103"/>
      <c r="J76" s="103"/>
      <c r="K76" s="103"/>
      <c r="L76" s="103"/>
      <c r="M76" s="103"/>
      <c r="N76" s="103"/>
      <c r="O76" s="103"/>
      <c r="P76" s="103"/>
      <c r="Q76" s="103"/>
      <c r="R76" s="103"/>
      <c r="S76" s="103"/>
      <c r="T76" s="103"/>
      <c r="U76" s="103"/>
      <c r="V76" s="103"/>
      <c r="W76" s="103"/>
      <c r="X76" s="103"/>
      <c r="Y76" s="103"/>
      <c r="Z76" s="103"/>
      <c r="AA76" s="103"/>
      <c r="AB76" s="103"/>
      <c r="AC76" s="503"/>
      <c r="AD76" s="497"/>
      <c r="AE76" s="114">
        <v>64</v>
      </c>
      <c r="AF76" s="51"/>
      <c r="AG76" s="51"/>
      <c r="AH76" s="51"/>
      <c r="AI76" s="52"/>
      <c r="AJ76" s="52"/>
      <c r="AK76" s="52"/>
      <c r="AL76" s="113"/>
      <c r="AM76" s="116">
        <v>64</v>
      </c>
      <c r="AN76" s="53"/>
      <c r="AO76" s="53"/>
      <c r="AP76" s="53"/>
      <c r="AQ76" s="54"/>
      <c r="AR76" s="54"/>
      <c r="AS76" s="54"/>
      <c r="AT76" s="113"/>
      <c r="AU76" s="103"/>
      <c r="AV76" s="103"/>
      <c r="AW76" s="103"/>
    </row>
    <row r="77" spans="1:49">
      <c r="A77" s="103"/>
      <c r="B77" s="103"/>
      <c r="C77" s="103"/>
      <c r="D77" s="103"/>
      <c r="E77" s="103"/>
      <c r="F77" s="103"/>
      <c r="G77" s="103"/>
      <c r="H77" s="103"/>
      <c r="I77" s="103"/>
      <c r="J77" s="103"/>
      <c r="K77" s="103"/>
      <c r="L77" s="103"/>
      <c r="M77" s="103"/>
      <c r="N77" s="103"/>
      <c r="O77" s="103"/>
      <c r="P77" s="103"/>
      <c r="Q77" s="103"/>
      <c r="R77" s="103"/>
      <c r="S77" s="103"/>
      <c r="T77" s="103"/>
      <c r="U77" s="103"/>
      <c r="V77" s="103"/>
      <c r="W77" s="103"/>
      <c r="X77" s="103"/>
      <c r="Y77" s="103"/>
      <c r="Z77" s="103"/>
      <c r="AA77" s="103"/>
      <c r="AB77" s="103"/>
      <c r="AC77" s="503"/>
      <c r="AD77" s="497"/>
      <c r="AE77" s="114">
        <v>65</v>
      </c>
      <c r="AF77" s="51"/>
      <c r="AG77" s="51"/>
      <c r="AH77" s="51"/>
      <c r="AI77" s="52"/>
      <c r="AJ77" s="52"/>
      <c r="AK77" s="52"/>
      <c r="AL77" s="113"/>
      <c r="AM77" s="116">
        <v>65</v>
      </c>
      <c r="AN77" s="53"/>
      <c r="AO77" s="53"/>
      <c r="AP77" s="53"/>
      <c r="AQ77" s="54"/>
      <c r="AR77" s="54"/>
      <c r="AS77" s="54"/>
      <c r="AT77" s="113"/>
      <c r="AU77" s="103"/>
      <c r="AV77" s="103"/>
      <c r="AW77" s="103"/>
    </row>
    <row r="78" spans="1:49">
      <c r="A78" s="103"/>
      <c r="B78" s="103"/>
      <c r="C78" s="103"/>
      <c r="D78" s="103"/>
      <c r="E78" s="103"/>
      <c r="F78" s="103"/>
      <c r="G78" s="103"/>
      <c r="H78" s="103"/>
      <c r="I78" s="103"/>
      <c r="J78" s="103"/>
      <c r="K78" s="103"/>
      <c r="L78" s="103"/>
      <c r="M78" s="103"/>
      <c r="N78" s="103"/>
      <c r="O78" s="103"/>
      <c r="P78" s="103"/>
      <c r="Q78" s="103"/>
      <c r="R78" s="103"/>
      <c r="S78" s="103"/>
      <c r="T78" s="103"/>
      <c r="U78" s="103"/>
      <c r="V78" s="103"/>
      <c r="W78" s="103"/>
      <c r="X78" s="103"/>
      <c r="Y78" s="103"/>
      <c r="Z78" s="103"/>
      <c r="AA78" s="103"/>
      <c r="AB78" s="103"/>
      <c r="AC78" s="503"/>
      <c r="AD78" s="497"/>
      <c r="AE78" s="114">
        <v>66</v>
      </c>
      <c r="AF78" s="51"/>
      <c r="AG78" s="51"/>
      <c r="AH78" s="51"/>
      <c r="AI78" s="52"/>
      <c r="AJ78" s="52"/>
      <c r="AK78" s="52"/>
      <c r="AL78" s="113"/>
      <c r="AM78" s="116">
        <v>66</v>
      </c>
      <c r="AN78" s="53"/>
      <c r="AO78" s="53"/>
      <c r="AP78" s="53"/>
      <c r="AQ78" s="54"/>
      <c r="AR78" s="54"/>
      <c r="AS78" s="54"/>
      <c r="AT78" s="113"/>
      <c r="AU78" s="103"/>
      <c r="AV78" s="103"/>
      <c r="AW78" s="103"/>
    </row>
    <row r="79" spans="1:49">
      <c r="A79" s="103"/>
      <c r="B79" s="103"/>
      <c r="C79" s="103"/>
      <c r="D79" s="103"/>
      <c r="E79" s="103"/>
      <c r="F79" s="103"/>
      <c r="G79" s="103"/>
      <c r="H79" s="103"/>
      <c r="I79" s="103"/>
      <c r="J79" s="103"/>
      <c r="K79" s="103"/>
      <c r="L79" s="103"/>
      <c r="M79" s="103"/>
      <c r="N79" s="103"/>
      <c r="O79" s="103"/>
      <c r="P79" s="103"/>
      <c r="Q79" s="103"/>
      <c r="R79" s="103"/>
      <c r="S79" s="103"/>
      <c r="T79" s="103"/>
      <c r="U79" s="103"/>
      <c r="V79" s="103"/>
      <c r="W79" s="103"/>
      <c r="X79" s="103"/>
      <c r="Y79" s="103"/>
      <c r="Z79" s="103"/>
      <c r="AA79" s="103"/>
      <c r="AB79" s="103"/>
      <c r="AC79" s="503"/>
      <c r="AD79" s="497"/>
      <c r="AE79" s="114">
        <v>67</v>
      </c>
      <c r="AF79" s="51"/>
      <c r="AG79" s="51"/>
      <c r="AH79" s="51"/>
      <c r="AI79" s="52"/>
      <c r="AJ79" s="52"/>
      <c r="AK79" s="52"/>
      <c r="AL79" s="113"/>
      <c r="AM79" s="116">
        <v>67</v>
      </c>
      <c r="AN79" s="53"/>
      <c r="AO79" s="53"/>
      <c r="AP79" s="53"/>
      <c r="AQ79" s="54"/>
      <c r="AR79" s="54"/>
      <c r="AS79" s="54"/>
      <c r="AT79" s="113"/>
      <c r="AU79" s="103"/>
      <c r="AV79" s="103"/>
      <c r="AW79" s="103"/>
    </row>
    <row r="80" spans="1:49">
      <c r="A80" s="103"/>
      <c r="B80" s="103"/>
      <c r="C80" s="103"/>
      <c r="D80" s="103"/>
      <c r="E80" s="103"/>
      <c r="F80" s="103"/>
      <c r="G80" s="103"/>
      <c r="H80" s="103"/>
      <c r="I80" s="103"/>
      <c r="J80" s="103"/>
      <c r="K80" s="103"/>
      <c r="L80" s="103"/>
      <c r="M80" s="103"/>
      <c r="N80" s="103"/>
      <c r="O80" s="103"/>
      <c r="P80" s="103"/>
      <c r="Q80" s="103"/>
      <c r="R80" s="103"/>
      <c r="S80" s="103"/>
      <c r="T80" s="103"/>
      <c r="U80" s="103"/>
      <c r="V80" s="103"/>
      <c r="W80" s="103"/>
      <c r="X80" s="103"/>
      <c r="Y80" s="103"/>
      <c r="Z80" s="103"/>
      <c r="AA80" s="103"/>
      <c r="AB80" s="103"/>
      <c r="AC80" s="503"/>
      <c r="AD80" s="497"/>
      <c r="AE80" s="114">
        <v>68</v>
      </c>
      <c r="AF80" s="51"/>
      <c r="AG80" s="51"/>
      <c r="AH80" s="51"/>
      <c r="AI80" s="52"/>
      <c r="AJ80" s="52"/>
      <c r="AK80" s="52"/>
      <c r="AL80" s="113"/>
      <c r="AM80" s="116">
        <v>68</v>
      </c>
      <c r="AN80" s="53"/>
      <c r="AO80" s="53"/>
      <c r="AP80" s="53"/>
      <c r="AQ80" s="54"/>
      <c r="AR80" s="54"/>
      <c r="AS80" s="54"/>
      <c r="AT80" s="113"/>
      <c r="AU80" s="103"/>
      <c r="AV80" s="103"/>
      <c r="AW80" s="103"/>
    </row>
    <row r="81" spans="1:49">
      <c r="A81" s="103"/>
      <c r="B81" s="103"/>
      <c r="C81" s="103"/>
      <c r="D81" s="103"/>
      <c r="E81" s="103"/>
      <c r="F81" s="103"/>
      <c r="G81" s="103"/>
      <c r="H81" s="103"/>
      <c r="I81" s="103"/>
      <c r="J81" s="103"/>
      <c r="K81" s="103"/>
      <c r="L81" s="103"/>
      <c r="M81" s="103"/>
      <c r="N81" s="103"/>
      <c r="O81" s="103"/>
      <c r="P81" s="103"/>
      <c r="Q81" s="103"/>
      <c r="R81" s="103"/>
      <c r="S81" s="103"/>
      <c r="T81" s="103"/>
      <c r="U81" s="103"/>
      <c r="V81" s="103"/>
      <c r="W81" s="103"/>
      <c r="X81" s="103"/>
      <c r="Y81" s="103"/>
      <c r="Z81" s="103"/>
      <c r="AA81" s="103"/>
      <c r="AB81" s="103"/>
      <c r="AC81" s="503"/>
      <c r="AD81" s="497"/>
      <c r="AE81" s="114">
        <v>69</v>
      </c>
      <c r="AF81" s="51"/>
      <c r="AG81" s="51"/>
      <c r="AH81" s="51"/>
      <c r="AI81" s="52"/>
      <c r="AJ81" s="52"/>
      <c r="AK81" s="52"/>
      <c r="AL81" s="113"/>
      <c r="AM81" s="116">
        <v>69</v>
      </c>
      <c r="AN81" s="53"/>
      <c r="AO81" s="53"/>
      <c r="AP81" s="53"/>
      <c r="AQ81" s="54"/>
      <c r="AR81" s="54"/>
      <c r="AS81" s="54"/>
      <c r="AT81" s="113"/>
      <c r="AU81" s="103"/>
      <c r="AV81" s="103"/>
      <c r="AW81" s="103"/>
    </row>
    <row r="82" spans="1:49">
      <c r="A82" s="103"/>
      <c r="B82" s="103"/>
      <c r="C82" s="103"/>
      <c r="D82" s="103"/>
      <c r="E82" s="103"/>
      <c r="F82" s="103"/>
      <c r="G82" s="103"/>
      <c r="H82" s="103"/>
      <c r="I82" s="103"/>
      <c r="J82" s="103"/>
      <c r="K82" s="103"/>
      <c r="L82" s="103"/>
      <c r="M82" s="103"/>
      <c r="N82" s="103"/>
      <c r="O82" s="103"/>
      <c r="P82" s="103"/>
      <c r="Q82" s="103"/>
      <c r="R82" s="103"/>
      <c r="S82" s="103"/>
      <c r="T82" s="103"/>
      <c r="U82" s="103"/>
      <c r="V82" s="103"/>
      <c r="W82" s="103"/>
      <c r="X82" s="103"/>
      <c r="Y82" s="103"/>
      <c r="Z82" s="103"/>
      <c r="AA82" s="103"/>
      <c r="AB82" s="103"/>
      <c r="AC82" s="503"/>
      <c r="AD82" s="497"/>
      <c r="AE82" s="114">
        <v>70</v>
      </c>
      <c r="AF82" s="51"/>
      <c r="AG82" s="51"/>
      <c r="AH82" s="51"/>
      <c r="AI82" s="52"/>
      <c r="AJ82" s="52"/>
      <c r="AK82" s="52"/>
      <c r="AL82" s="113"/>
      <c r="AM82" s="116">
        <v>70</v>
      </c>
      <c r="AN82" s="53"/>
      <c r="AO82" s="53"/>
      <c r="AP82" s="53"/>
      <c r="AQ82" s="54"/>
      <c r="AR82" s="54"/>
      <c r="AS82" s="54"/>
      <c r="AT82" s="113"/>
      <c r="AU82" s="103"/>
      <c r="AV82" s="103"/>
      <c r="AW82" s="103"/>
    </row>
    <row r="83" spans="1:49">
      <c r="A83" s="103"/>
      <c r="B83" s="103"/>
      <c r="C83" s="103"/>
      <c r="D83" s="103"/>
      <c r="E83" s="103"/>
      <c r="F83" s="103"/>
      <c r="G83" s="103"/>
      <c r="H83" s="103"/>
      <c r="I83" s="103"/>
      <c r="J83" s="103"/>
      <c r="K83" s="103"/>
      <c r="L83" s="103"/>
      <c r="M83" s="103"/>
      <c r="N83" s="103"/>
      <c r="O83" s="103"/>
      <c r="P83" s="103"/>
      <c r="Q83" s="103"/>
      <c r="R83" s="103"/>
      <c r="S83" s="103"/>
      <c r="T83" s="103"/>
      <c r="U83" s="103"/>
      <c r="V83" s="103"/>
      <c r="W83" s="103"/>
      <c r="X83" s="103"/>
      <c r="Y83" s="103"/>
      <c r="Z83" s="103"/>
      <c r="AA83" s="103"/>
      <c r="AB83" s="103"/>
      <c r="AC83" s="503"/>
      <c r="AD83" s="497"/>
      <c r="AE83" s="114">
        <v>71</v>
      </c>
      <c r="AF83" s="51"/>
      <c r="AG83" s="51"/>
      <c r="AH83" s="51"/>
      <c r="AI83" s="52"/>
      <c r="AJ83" s="52"/>
      <c r="AK83" s="52"/>
      <c r="AL83" s="113"/>
      <c r="AM83" s="116">
        <v>71</v>
      </c>
      <c r="AN83" s="53"/>
      <c r="AO83" s="53"/>
      <c r="AP83" s="53"/>
      <c r="AQ83" s="54"/>
      <c r="AR83" s="54"/>
      <c r="AS83" s="54"/>
      <c r="AT83" s="113"/>
      <c r="AU83" s="103"/>
      <c r="AV83" s="103"/>
      <c r="AW83" s="103"/>
    </row>
    <row r="84" spans="1:49">
      <c r="A84" s="103"/>
      <c r="B84" s="103"/>
      <c r="C84" s="103"/>
      <c r="D84" s="103"/>
      <c r="E84" s="103"/>
      <c r="F84" s="103"/>
      <c r="G84" s="103"/>
      <c r="H84" s="103"/>
      <c r="I84" s="103"/>
      <c r="J84" s="103"/>
      <c r="K84" s="103"/>
      <c r="L84" s="103"/>
      <c r="M84" s="103"/>
      <c r="N84" s="103"/>
      <c r="O84" s="103"/>
      <c r="P84" s="103"/>
      <c r="Q84" s="103"/>
      <c r="R84" s="103"/>
      <c r="S84" s="103"/>
      <c r="T84" s="103"/>
      <c r="U84" s="103"/>
      <c r="V84" s="103"/>
      <c r="W84" s="103"/>
      <c r="X84" s="103"/>
      <c r="Y84" s="103"/>
      <c r="Z84" s="103"/>
      <c r="AA84" s="103"/>
      <c r="AB84" s="103"/>
      <c r="AC84" s="503"/>
      <c r="AD84" s="497"/>
      <c r="AE84" s="114">
        <v>72</v>
      </c>
      <c r="AF84" s="51"/>
      <c r="AG84" s="51"/>
      <c r="AH84" s="51"/>
      <c r="AI84" s="52"/>
      <c r="AJ84" s="52"/>
      <c r="AK84" s="52"/>
      <c r="AL84" s="113"/>
      <c r="AM84" s="116">
        <v>72</v>
      </c>
      <c r="AN84" s="53"/>
      <c r="AO84" s="53"/>
      <c r="AP84" s="53"/>
      <c r="AQ84" s="54"/>
      <c r="AR84" s="54"/>
      <c r="AS84" s="54"/>
      <c r="AT84" s="113"/>
      <c r="AU84" s="103"/>
      <c r="AV84" s="103"/>
      <c r="AW84" s="103"/>
    </row>
    <row r="85" spans="1:49">
      <c r="A85" s="103"/>
      <c r="B85" s="103"/>
      <c r="C85" s="103"/>
      <c r="D85" s="103"/>
      <c r="E85" s="103"/>
      <c r="F85" s="103"/>
      <c r="G85" s="103"/>
      <c r="H85" s="103"/>
      <c r="I85" s="103"/>
      <c r="J85" s="103"/>
      <c r="K85" s="103"/>
      <c r="L85" s="103"/>
      <c r="M85" s="103"/>
      <c r="N85" s="103"/>
      <c r="O85" s="103"/>
      <c r="P85" s="103"/>
      <c r="Q85" s="103"/>
      <c r="R85" s="103"/>
      <c r="S85" s="103"/>
      <c r="T85" s="103"/>
      <c r="U85" s="103"/>
      <c r="V85" s="103"/>
      <c r="W85" s="103"/>
      <c r="X85" s="103"/>
      <c r="Y85" s="103"/>
      <c r="Z85" s="103"/>
      <c r="AA85" s="103"/>
      <c r="AB85" s="103"/>
      <c r="AC85" s="503"/>
      <c r="AD85" s="497"/>
      <c r="AE85" s="114">
        <v>73</v>
      </c>
      <c r="AF85" s="51"/>
      <c r="AG85" s="51"/>
      <c r="AH85" s="51"/>
      <c r="AI85" s="52"/>
      <c r="AJ85" s="52"/>
      <c r="AK85" s="52"/>
      <c r="AL85" s="113"/>
      <c r="AM85" s="116">
        <v>73</v>
      </c>
      <c r="AN85" s="53"/>
      <c r="AO85" s="53"/>
      <c r="AP85" s="53"/>
      <c r="AQ85" s="54"/>
      <c r="AR85" s="54"/>
      <c r="AS85" s="54"/>
      <c r="AT85" s="113"/>
      <c r="AU85" s="103"/>
      <c r="AV85" s="103"/>
      <c r="AW85" s="103"/>
    </row>
    <row r="86" spans="1:49">
      <c r="A86" s="103"/>
      <c r="B86" s="103"/>
      <c r="C86" s="103"/>
      <c r="D86" s="103"/>
      <c r="E86" s="103"/>
      <c r="F86" s="103"/>
      <c r="G86" s="103"/>
      <c r="H86" s="103"/>
      <c r="I86" s="103"/>
      <c r="J86" s="103"/>
      <c r="K86" s="103"/>
      <c r="L86" s="103"/>
      <c r="M86" s="103"/>
      <c r="N86" s="103"/>
      <c r="O86" s="103"/>
      <c r="P86" s="103"/>
      <c r="Q86" s="103"/>
      <c r="R86" s="103"/>
      <c r="S86" s="103"/>
      <c r="T86" s="103"/>
      <c r="U86" s="103"/>
      <c r="V86" s="103"/>
      <c r="W86" s="103"/>
      <c r="X86" s="103"/>
      <c r="Y86" s="103"/>
      <c r="Z86" s="103"/>
      <c r="AA86" s="103"/>
      <c r="AB86" s="103"/>
      <c r="AC86" s="503"/>
      <c r="AD86" s="497"/>
      <c r="AE86" s="114">
        <v>74</v>
      </c>
      <c r="AF86" s="51"/>
      <c r="AG86" s="51"/>
      <c r="AH86" s="51"/>
      <c r="AI86" s="52"/>
      <c r="AJ86" s="52"/>
      <c r="AK86" s="52"/>
      <c r="AL86" s="113"/>
      <c r="AM86" s="116">
        <v>74</v>
      </c>
      <c r="AN86" s="53"/>
      <c r="AO86" s="53"/>
      <c r="AP86" s="53"/>
      <c r="AQ86" s="54"/>
      <c r="AR86" s="54"/>
      <c r="AS86" s="54"/>
      <c r="AT86" s="113"/>
      <c r="AU86" s="103"/>
      <c r="AV86" s="103"/>
      <c r="AW86" s="103"/>
    </row>
    <row r="87" spans="1:49">
      <c r="A87" s="103"/>
      <c r="B87" s="103"/>
      <c r="C87" s="103"/>
      <c r="D87" s="103"/>
      <c r="E87" s="103"/>
      <c r="F87" s="103"/>
      <c r="G87" s="103"/>
      <c r="H87" s="103"/>
      <c r="I87" s="103"/>
      <c r="J87" s="103"/>
      <c r="K87" s="103"/>
      <c r="L87" s="103"/>
      <c r="M87" s="103"/>
      <c r="N87" s="103"/>
      <c r="O87" s="103"/>
      <c r="P87" s="103"/>
      <c r="Q87" s="103"/>
      <c r="R87" s="103"/>
      <c r="S87" s="103"/>
      <c r="T87" s="103"/>
      <c r="U87" s="103"/>
      <c r="V87" s="103"/>
      <c r="W87" s="103"/>
      <c r="X87" s="103"/>
      <c r="Y87" s="103"/>
      <c r="Z87" s="103"/>
      <c r="AA87" s="103"/>
      <c r="AB87" s="103"/>
      <c r="AC87" s="503"/>
      <c r="AD87" s="497"/>
      <c r="AE87" s="114">
        <v>75</v>
      </c>
      <c r="AF87" s="51"/>
      <c r="AG87" s="51"/>
      <c r="AH87" s="51"/>
      <c r="AI87" s="52"/>
      <c r="AJ87" s="52"/>
      <c r="AK87" s="52"/>
      <c r="AL87" s="113"/>
      <c r="AM87" s="116">
        <v>75</v>
      </c>
      <c r="AN87" s="53"/>
      <c r="AO87" s="53"/>
      <c r="AP87" s="53"/>
      <c r="AQ87" s="54"/>
      <c r="AR87" s="54"/>
      <c r="AS87" s="54"/>
      <c r="AT87" s="113"/>
      <c r="AU87" s="103"/>
      <c r="AV87" s="103"/>
      <c r="AW87" s="103"/>
    </row>
    <row r="88" spans="1:49">
      <c r="A88" s="103"/>
      <c r="B88" s="103"/>
      <c r="C88" s="103"/>
      <c r="D88" s="103"/>
      <c r="E88" s="103"/>
      <c r="F88" s="103"/>
      <c r="G88" s="103"/>
      <c r="H88" s="103"/>
      <c r="I88" s="103"/>
      <c r="J88" s="103"/>
      <c r="K88" s="103"/>
      <c r="L88" s="103"/>
      <c r="M88" s="103"/>
      <c r="N88" s="103"/>
      <c r="O88" s="103"/>
      <c r="P88" s="103"/>
      <c r="Q88" s="103"/>
      <c r="R88" s="103"/>
      <c r="S88" s="103"/>
      <c r="T88" s="103"/>
      <c r="U88" s="103"/>
      <c r="V88" s="103"/>
      <c r="W88" s="103"/>
      <c r="X88" s="103"/>
      <c r="Y88" s="103"/>
      <c r="Z88" s="103"/>
      <c r="AA88" s="103"/>
      <c r="AB88" s="103"/>
      <c r="AC88" s="503"/>
      <c r="AD88" s="497"/>
      <c r="AE88" s="114">
        <v>76</v>
      </c>
      <c r="AF88" s="51"/>
      <c r="AG88" s="51"/>
      <c r="AH88" s="51"/>
      <c r="AI88" s="52"/>
      <c r="AJ88" s="52"/>
      <c r="AK88" s="52"/>
      <c r="AL88" s="113"/>
      <c r="AM88" s="116">
        <v>76</v>
      </c>
      <c r="AN88" s="53"/>
      <c r="AO88" s="53"/>
      <c r="AP88" s="53"/>
      <c r="AQ88" s="54"/>
      <c r="AR88" s="54"/>
      <c r="AS88" s="54"/>
      <c r="AT88" s="113"/>
      <c r="AU88" s="103"/>
      <c r="AV88" s="103"/>
      <c r="AW88" s="103"/>
    </row>
    <row r="89" spans="1:49">
      <c r="A89" s="103"/>
      <c r="B89" s="103"/>
      <c r="C89" s="103"/>
      <c r="D89" s="103"/>
      <c r="E89" s="103"/>
      <c r="F89" s="103"/>
      <c r="G89" s="103"/>
      <c r="H89" s="103"/>
      <c r="I89" s="103"/>
      <c r="J89" s="103"/>
      <c r="K89" s="103"/>
      <c r="L89" s="103"/>
      <c r="M89" s="103"/>
      <c r="N89" s="103"/>
      <c r="O89" s="103"/>
      <c r="P89" s="103"/>
      <c r="Q89" s="103"/>
      <c r="R89" s="103"/>
      <c r="S89" s="103"/>
      <c r="T89" s="103"/>
      <c r="U89" s="103"/>
      <c r="V89" s="103"/>
      <c r="W89" s="103"/>
      <c r="X89" s="103"/>
      <c r="Y89" s="103"/>
      <c r="Z89" s="103"/>
      <c r="AA89" s="103"/>
      <c r="AB89" s="103"/>
      <c r="AC89" s="503"/>
      <c r="AD89" s="497"/>
      <c r="AE89" s="114">
        <v>77</v>
      </c>
      <c r="AF89" s="51"/>
      <c r="AG89" s="51"/>
      <c r="AH89" s="51"/>
      <c r="AI89" s="52"/>
      <c r="AJ89" s="52"/>
      <c r="AK89" s="52"/>
      <c r="AL89" s="113"/>
      <c r="AM89" s="116">
        <v>77</v>
      </c>
      <c r="AN89" s="53"/>
      <c r="AO89" s="53"/>
      <c r="AP89" s="53"/>
      <c r="AQ89" s="54"/>
      <c r="AR89" s="54"/>
      <c r="AS89" s="54"/>
      <c r="AT89" s="113"/>
      <c r="AU89" s="103"/>
      <c r="AV89" s="103"/>
      <c r="AW89" s="103"/>
    </row>
    <row r="90" spans="1:49">
      <c r="A90" s="103"/>
      <c r="B90" s="103"/>
      <c r="C90" s="103"/>
      <c r="D90" s="103"/>
      <c r="E90" s="103"/>
      <c r="F90" s="103"/>
      <c r="G90" s="103"/>
      <c r="H90" s="103"/>
      <c r="I90" s="103"/>
      <c r="J90" s="103"/>
      <c r="K90" s="103"/>
      <c r="L90" s="103"/>
      <c r="M90" s="103"/>
      <c r="N90" s="103"/>
      <c r="O90" s="103"/>
      <c r="P90" s="103"/>
      <c r="Q90" s="103"/>
      <c r="R90" s="103"/>
      <c r="S90" s="103"/>
      <c r="T90" s="103"/>
      <c r="U90" s="103"/>
      <c r="V90" s="103"/>
      <c r="W90" s="103"/>
      <c r="X90" s="103"/>
      <c r="Y90" s="103"/>
      <c r="Z90" s="103"/>
      <c r="AA90" s="103"/>
      <c r="AB90" s="103"/>
      <c r="AC90" s="503"/>
      <c r="AD90" s="497"/>
      <c r="AE90" s="114">
        <v>78</v>
      </c>
      <c r="AF90" s="51"/>
      <c r="AG90" s="51"/>
      <c r="AH90" s="51"/>
      <c r="AI90" s="52"/>
      <c r="AJ90" s="52"/>
      <c r="AK90" s="52"/>
      <c r="AL90" s="113"/>
      <c r="AM90" s="116">
        <v>78</v>
      </c>
      <c r="AN90" s="53"/>
      <c r="AO90" s="53"/>
      <c r="AP90" s="53"/>
      <c r="AQ90" s="54"/>
      <c r="AR90" s="54"/>
      <c r="AS90" s="54"/>
      <c r="AT90" s="113"/>
      <c r="AU90" s="103"/>
      <c r="AV90" s="103"/>
      <c r="AW90" s="103"/>
    </row>
    <row r="91" spans="1:49">
      <c r="A91" s="103"/>
      <c r="B91" s="103"/>
      <c r="C91" s="103"/>
      <c r="D91" s="103"/>
      <c r="E91" s="103"/>
      <c r="F91" s="103"/>
      <c r="G91" s="103"/>
      <c r="H91" s="103"/>
      <c r="I91" s="103"/>
      <c r="J91" s="103"/>
      <c r="K91" s="103"/>
      <c r="L91" s="103"/>
      <c r="M91" s="103"/>
      <c r="N91" s="103"/>
      <c r="O91" s="103"/>
      <c r="P91" s="103"/>
      <c r="Q91" s="103"/>
      <c r="R91" s="103"/>
      <c r="S91" s="103"/>
      <c r="T91" s="103"/>
      <c r="U91" s="103"/>
      <c r="V91" s="103"/>
      <c r="W91" s="103"/>
      <c r="X91" s="103"/>
      <c r="Y91" s="103"/>
      <c r="Z91" s="103"/>
      <c r="AA91" s="103"/>
      <c r="AB91" s="103"/>
      <c r="AC91" s="503"/>
      <c r="AD91" s="497"/>
      <c r="AE91" s="114">
        <v>79</v>
      </c>
      <c r="AF91" s="51"/>
      <c r="AG91" s="51"/>
      <c r="AH91" s="51"/>
      <c r="AI91" s="52"/>
      <c r="AJ91" s="52"/>
      <c r="AK91" s="52"/>
      <c r="AL91" s="113"/>
      <c r="AM91" s="116">
        <v>79</v>
      </c>
      <c r="AN91" s="53"/>
      <c r="AO91" s="53"/>
      <c r="AP91" s="53"/>
      <c r="AQ91" s="54"/>
      <c r="AR91" s="54"/>
      <c r="AS91" s="54"/>
      <c r="AT91" s="113"/>
      <c r="AU91" s="103"/>
      <c r="AV91" s="103"/>
      <c r="AW91" s="103"/>
    </row>
    <row r="92" spans="1:49">
      <c r="A92" s="103"/>
      <c r="B92" s="103"/>
      <c r="C92" s="103"/>
      <c r="D92" s="103"/>
      <c r="E92" s="103"/>
      <c r="F92" s="103"/>
      <c r="G92" s="103"/>
      <c r="H92" s="103"/>
      <c r="I92" s="103"/>
      <c r="J92" s="103"/>
      <c r="K92" s="103"/>
      <c r="L92" s="103"/>
      <c r="M92" s="103"/>
      <c r="N92" s="103"/>
      <c r="O92" s="103"/>
      <c r="P92" s="103"/>
      <c r="Q92" s="103"/>
      <c r="R92" s="103"/>
      <c r="S92" s="103"/>
      <c r="T92" s="103"/>
      <c r="U92" s="103"/>
      <c r="V92" s="103"/>
      <c r="W92" s="103"/>
      <c r="X92" s="103"/>
      <c r="Y92" s="103"/>
      <c r="Z92" s="103"/>
      <c r="AA92" s="103"/>
      <c r="AB92" s="103"/>
      <c r="AC92" s="503"/>
      <c r="AD92" s="497"/>
      <c r="AE92" s="114">
        <v>80</v>
      </c>
      <c r="AF92" s="51"/>
      <c r="AG92" s="51"/>
      <c r="AH92" s="51"/>
      <c r="AI92" s="52"/>
      <c r="AJ92" s="52"/>
      <c r="AK92" s="52"/>
      <c r="AL92" s="113"/>
      <c r="AM92" s="116">
        <v>80</v>
      </c>
      <c r="AN92" s="53"/>
      <c r="AO92" s="53"/>
      <c r="AP92" s="53"/>
      <c r="AQ92" s="54"/>
      <c r="AR92" s="54"/>
      <c r="AS92" s="54"/>
      <c r="AT92" s="113"/>
      <c r="AU92" s="103"/>
      <c r="AV92" s="103"/>
      <c r="AW92" s="103"/>
    </row>
    <row r="93" spans="1:49">
      <c r="A93" s="103"/>
      <c r="B93" s="103"/>
      <c r="C93" s="103"/>
      <c r="D93" s="103"/>
      <c r="E93" s="103"/>
      <c r="F93" s="103"/>
      <c r="G93" s="103"/>
      <c r="H93" s="103"/>
      <c r="I93" s="103"/>
      <c r="J93" s="103"/>
      <c r="K93" s="103"/>
      <c r="L93" s="103"/>
      <c r="M93" s="103"/>
      <c r="N93" s="103"/>
      <c r="O93" s="103"/>
      <c r="P93" s="103"/>
      <c r="Q93" s="103"/>
      <c r="R93" s="103"/>
      <c r="S93" s="103"/>
      <c r="T93" s="103"/>
      <c r="U93" s="103"/>
      <c r="V93" s="103"/>
      <c r="W93" s="103"/>
      <c r="X93" s="103"/>
      <c r="Y93" s="103"/>
      <c r="Z93" s="103"/>
      <c r="AA93" s="103"/>
      <c r="AB93" s="103"/>
      <c r="AC93" s="503"/>
      <c r="AD93" s="497"/>
      <c r="AE93" s="114">
        <v>81</v>
      </c>
      <c r="AF93" s="51"/>
      <c r="AG93" s="51"/>
      <c r="AH93" s="51"/>
      <c r="AI93" s="52"/>
      <c r="AJ93" s="52"/>
      <c r="AK93" s="52"/>
      <c r="AL93" s="113"/>
      <c r="AM93" s="116">
        <v>81</v>
      </c>
      <c r="AN93" s="53"/>
      <c r="AO93" s="53"/>
      <c r="AP93" s="53"/>
      <c r="AQ93" s="54"/>
      <c r="AR93" s="54"/>
      <c r="AS93" s="54"/>
      <c r="AT93" s="113"/>
      <c r="AU93" s="103"/>
      <c r="AV93" s="103"/>
      <c r="AW93" s="103"/>
    </row>
    <row r="94" spans="1:49">
      <c r="A94" s="103"/>
      <c r="B94" s="103"/>
      <c r="C94" s="103"/>
      <c r="D94" s="103"/>
      <c r="E94" s="103"/>
      <c r="F94" s="103"/>
      <c r="G94" s="103"/>
      <c r="H94" s="103"/>
      <c r="I94" s="103"/>
      <c r="J94" s="103"/>
      <c r="K94" s="103"/>
      <c r="L94" s="103"/>
      <c r="M94" s="103"/>
      <c r="N94" s="103"/>
      <c r="O94" s="103"/>
      <c r="P94" s="103"/>
      <c r="Q94" s="103"/>
      <c r="R94" s="103"/>
      <c r="S94" s="103"/>
      <c r="T94" s="103"/>
      <c r="U94" s="103"/>
      <c r="V94" s="103"/>
      <c r="W94" s="103"/>
      <c r="X94" s="103"/>
      <c r="Y94" s="103"/>
      <c r="Z94" s="103"/>
      <c r="AA94" s="103"/>
      <c r="AB94" s="103"/>
      <c r="AC94" s="503"/>
      <c r="AD94" s="497"/>
      <c r="AE94" s="114">
        <v>82</v>
      </c>
      <c r="AF94" s="51"/>
      <c r="AG94" s="51"/>
      <c r="AH94" s="51"/>
      <c r="AI94" s="52"/>
      <c r="AJ94" s="52"/>
      <c r="AK94" s="52"/>
      <c r="AL94" s="113"/>
      <c r="AM94" s="116">
        <v>82</v>
      </c>
      <c r="AN94" s="53"/>
      <c r="AO94" s="53"/>
      <c r="AP94" s="53"/>
      <c r="AQ94" s="54"/>
      <c r="AR94" s="54"/>
      <c r="AS94" s="54"/>
      <c r="AT94" s="113"/>
      <c r="AU94" s="103"/>
      <c r="AV94" s="103"/>
      <c r="AW94" s="103"/>
    </row>
    <row r="95" spans="1:49">
      <c r="A95" s="103"/>
      <c r="B95" s="103"/>
      <c r="C95" s="103"/>
      <c r="D95" s="103"/>
      <c r="E95" s="103"/>
      <c r="F95" s="103"/>
      <c r="G95" s="103"/>
      <c r="H95" s="103"/>
      <c r="I95" s="103"/>
      <c r="J95" s="103"/>
      <c r="K95" s="103"/>
      <c r="L95" s="103"/>
      <c r="M95" s="103"/>
      <c r="N95" s="103"/>
      <c r="O95" s="103"/>
      <c r="P95" s="103"/>
      <c r="Q95" s="103"/>
      <c r="R95" s="103"/>
      <c r="S95" s="103"/>
      <c r="T95" s="103"/>
      <c r="U95" s="103"/>
      <c r="V95" s="103"/>
      <c r="W95" s="103"/>
      <c r="X95" s="103"/>
      <c r="Y95" s="103"/>
      <c r="Z95" s="103"/>
      <c r="AA95" s="103"/>
      <c r="AB95" s="103"/>
      <c r="AC95" s="503"/>
      <c r="AD95" s="497"/>
      <c r="AE95" s="114">
        <v>83</v>
      </c>
      <c r="AF95" s="51"/>
      <c r="AG95" s="51"/>
      <c r="AH95" s="51"/>
      <c r="AI95" s="52"/>
      <c r="AJ95" s="52"/>
      <c r="AK95" s="52"/>
      <c r="AL95" s="113"/>
      <c r="AM95" s="116">
        <v>83</v>
      </c>
      <c r="AN95" s="53"/>
      <c r="AO95" s="53"/>
      <c r="AP95" s="53"/>
      <c r="AQ95" s="54"/>
      <c r="AR95" s="54"/>
      <c r="AS95" s="54"/>
      <c r="AT95" s="113"/>
      <c r="AU95" s="103"/>
      <c r="AV95" s="103"/>
      <c r="AW95" s="103"/>
    </row>
    <row r="96" spans="1:49">
      <c r="A96" s="103"/>
      <c r="B96" s="103"/>
      <c r="C96" s="103"/>
      <c r="D96" s="103"/>
      <c r="E96" s="103"/>
      <c r="F96" s="103"/>
      <c r="G96" s="103"/>
      <c r="H96" s="103"/>
      <c r="I96" s="103"/>
      <c r="J96" s="103"/>
      <c r="K96" s="103"/>
      <c r="L96" s="103"/>
      <c r="M96" s="103"/>
      <c r="N96" s="103"/>
      <c r="O96" s="103"/>
      <c r="P96" s="103"/>
      <c r="Q96" s="103"/>
      <c r="R96" s="103"/>
      <c r="S96" s="103"/>
      <c r="T96" s="103"/>
      <c r="U96" s="103"/>
      <c r="V96" s="103"/>
      <c r="W96" s="103"/>
      <c r="X96" s="103"/>
      <c r="Y96" s="103"/>
      <c r="Z96" s="103"/>
      <c r="AA96" s="103"/>
      <c r="AB96" s="103"/>
      <c r="AC96" s="503"/>
      <c r="AD96" s="497"/>
      <c r="AE96" s="114">
        <v>84</v>
      </c>
      <c r="AF96" s="51"/>
      <c r="AG96" s="51"/>
      <c r="AH96" s="51"/>
      <c r="AI96" s="52"/>
      <c r="AJ96" s="52"/>
      <c r="AK96" s="52"/>
      <c r="AL96" s="113"/>
      <c r="AM96" s="116">
        <v>84</v>
      </c>
      <c r="AN96" s="53"/>
      <c r="AO96" s="53"/>
      <c r="AP96" s="53"/>
      <c r="AQ96" s="54"/>
      <c r="AR96" s="54"/>
      <c r="AS96" s="54"/>
      <c r="AT96" s="113"/>
      <c r="AU96" s="103"/>
      <c r="AV96" s="103"/>
      <c r="AW96" s="103"/>
    </row>
    <row r="97" spans="1:49">
      <c r="A97" s="103"/>
      <c r="B97" s="103"/>
      <c r="C97" s="103"/>
      <c r="D97" s="103"/>
      <c r="E97" s="103"/>
      <c r="F97" s="103"/>
      <c r="G97" s="103"/>
      <c r="H97" s="103"/>
      <c r="I97" s="103"/>
      <c r="J97" s="103"/>
      <c r="K97" s="103"/>
      <c r="L97" s="103"/>
      <c r="M97" s="103"/>
      <c r="N97" s="103"/>
      <c r="O97" s="103"/>
      <c r="P97" s="103"/>
      <c r="Q97" s="103"/>
      <c r="R97" s="103"/>
      <c r="S97" s="103"/>
      <c r="T97" s="103"/>
      <c r="U97" s="103"/>
      <c r="V97" s="103"/>
      <c r="W97" s="103"/>
      <c r="X97" s="103"/>
      <c r="Y97" s="103"/>
      <c r="Z97" s="103"/>
      <c r="AA97" s="103"/>
      <c r="AB97" s="103"/>
      <c r="AC97" s="503"/>
      <c r="AD97" s="497"/>
      <c r="AE97" s="114">
        <v>85</v>
      </c>
      <c r="AF97" s="51"/>
      <c r="AG97" s="51"/>
      <c r="AH97" s="51"/>
      <c r="AI97" s="52"/>
      <c r="AJ97" s="52"/>
      <c r="AK97" s="52"/>
      <c r="AL97" s="113"/>
      <c r="AM97" s="116">
        <v>85</v>
      </c>
      <c r="AN97" s="53"/>
      <c r="AO97" s="53"/>
      <c r="AP97" s="53"/>
      <c r="AQ97" s="54"/>
      <c r="AR97" s="54"/>
      <c r="AS97" s="54"/>
      <c r="AT97" s="113"/>
      <c r="AU97" s="103"/>
      <c r="AV97" s="103"/>
      <c r="AW97" s="103"/>
    </row>
    <row r="98" spans="1:49">
      <c r="A98" s="103"/>
      <c r="B98" s="103"/>
      <c r="C98" s="103"/>
      <c r="D98" s="103"/>
      <c r="E98" s="103"/>
      <c r="F98" s="103"/>
      <c r="G98" s="103"/>
      <c r="H98" s="103"/>
      <c r="I98" s="103"/>
      <c r="J98" s="103"/>
      <c r="K98" s="103"/>
      <c r="L98" s="103"/>
      <c r="M98" s="103"/>
      <c r="N98" s="103"/>
      <c r="O98" s="103"/>
      <c r="P98" s="103"/>
      <c r="Q98" s="103"/>
      <c r="R98" s="103"/>
      <c r="S98" s="103"/>
      <c r="T98" s="103"/>
      <c r="U98" s="103"/>
      <c r="V98" s="103"/>
      <c r="W98" s="103"/>
      <c r="X98" s="103"/>
      <c r="Y98" s="103"/>
      <c r="Z98" s="103"/>
      <c r="AA98" s="103"/>
      <c r="AB98" s="103"/>
      <c r="AC98" s="503"/>
      <c r="AD98" s="497"/>
      <c r="AE98" s="114">
        <v>86</v>
      </c>
      <c r="AF98" s="51"/>
      <c r="AG98" s="51"/>
      <c r="AH98" s="51"/>
      <c r="AI98" s="52"/>
      <c r="AJ98" s="52"/>
      <c r="AK98" s="52"/>
      <c r="AL98" s="113"/>
      <c r="AM98" s="116">
        <v>86</v>
      </c>
      <c r="AN98" s="53"/>
      <c r="AO98" s="53"/>
      <c r="AP98" s="53"/>
      <c r="AQ98" s="54"/>
      <c r="AR98" s="54"/>
      <c r="AS98" s="54"/>
      <c r="AT98" s="113"/>
      <c r="AU98" s="103"/>
      <c r="AV98" s="103"/>
      <c r="AW98" s="103"/>
    </row>
    <row r="99" spans="1:49">
      <c r="A99" s="103"/>
      <c r="B99" s="103"/>
      <c r="C99" s="103"/>
      <c r="D99" s="103"/>
      <c r="E99" s="103"/>
      <c r="F99" s="103"/>
      <c r="G99" s="103"/>
      <c r="H99" s="103"/>
      <c r="I99" s="103"/>
      <c r="J99" s="103"/>
      <c r="K99" s="103"/>
      <c r="L99" s="103"/>
      <c r="M99" s="103"/>
      <c r="N99" s="103"/>
      <c r="O99" s="103"/>
      <c r="P99" s="103"/>
      <c r="Q99" s="103"/>
      <c r="R99" s="103"/>
      <c r="S99" s="103"/>
      <c r="T99" s="103"/>
      <c r="U99" s="103"/>
      <c r="V99" s="103"/>
      <c r="W99" s="103"/>
      <c r="X99" s="103"/>
      <c r="Y99" s="103"/>
      <c r="Z99" s="103"/>
      <c r="AA99" s="103"/>
      <c r="AB99" s="103"/>
      <c r="AC99" s="503"/>
      <c r="AD99" s="497"/>
      <c r="AE99" s="114">
        <v>87</v>
      </c>
      <c r="AF99" s="51"/>
      <c r="AG99" s="51"/>
      <c r="AH99" s="51"/>
      <c r="AI99" s="52"/>
      <c r="AJ99" s="52"/>
      <c r="AK99" s="52"/>
      <c r="AL99" s="113"/>
      <c r="AM99" s="116">
        <v>87</v>
      </c>
      <c r="AN99" s="53"/>
      <c r="AO99" s="53"/>
      <c r="AP99" s="53"/>
      <c r="AQ99" s="54"/>
      <c r="AR99" s="54"/>
      <c r="AS99" s="54"/>
      <c r="AT99" s="113"/>
      <c r="AU99" s="103"/>
      <c r="AV99" s="103"/>
      <c r="AW99" s="103"/>
    </row>
    <row r="100" spans="1:49">
      <c r="A100" s="103"/>
      <c r="B100" s="103"/>
      <c r="C100" s="103"/>
      <c r="D100" s="103"/>
      <c r="E100" s="103"/>
      <c r="F100" s="103"/>
      <c r="G100" s="103"/>
      <c r="H100" s="103"/>
      <c r="I100" s="103"/>
      <c r="J100" s="103"/>
      <c r="K100" s="103"/>
      <c r="L100" s="103"/>
      <c r="M100" s="103"/>
      <c r="N100" s="103"/>
      <c r="O100" s="103"/>
      <c r="P100" s="103"/>
      <c r="Q100" s="103"/>
      <c r="R100" s="103"/>
      <c r="S100" s="103"/>
      <c r="T100" s="103"/>
      <c r="U100" s="103"/>
      <c r="V100" s="103"/>
      <c r="W100" s="103"/>
      <c r="X100" s="103"/>
      <c r="Y100" s="103"/>
      <c r="Z100" s="103"/>
      <c r="AA100" s="103"/>
      <c r="AB100" s="103"/>
      <c r="AC100" s="503"/>
      <c r="AD100" s="497"/>
      <c r="AE100" s="114">
        <v>88</v>
      </c>
      <c r="AF100" s="51"/>
      <c r="AG100" s="51"/>
      <c r="AH100" s="51"/>
      <c r="AI100" s="52"/>
      <c r="AJ100" s="52"/>
      <c r="AK100" s="52"/>
      <c r="AL100" s="113"/>
      <c r="AM100" s="116">
        <v>88</v>
      </c>
      <c r="AN100" s="53"/>
      <c r="AO100" s="53"/>
      <c r="AP100" s="53"/>
      <c r="AQ100" s="54"/>
      <c r="AR100" s="54"/>
      <c r="AS100" s="54"/>
      <c r="AT100" s="113"/>
      <c r="AU100" s="103"/>
      <c r="AV100" s="103"/>
      <c r="AW100" s="103"/>
    </row>
    <row r="101" spans="1:49">
      <c r="A101" s="103"/>
      <c r="B101" s="103"/>
      <c r="C101" s="103"/>
      <c r="D101" s="103"/>
      <c r="E101" s="103"/>
      <c r="F101" s="103"/>
      <c r="G101" s="103"/>
      <c r="H101" s="103"/>
      <c r="I101" s="103"/>
      <c r="J101" s="103"/>
      <c r="K101" s="103"/>
      <c r="L101" s="103"/>
      <c r="M101" s="103"/>
      <c r="N101" s="103"/>
      <c r="O101" s="103"/>
      <c r="P101" s="103"/>
      <c r="Q101" s="103"/>
      <c r="R101" s="103"/>
      <c r="S101" s="103"/>
      <c r="T101" s="103"/>
      <c r="U101" s="103"/>
      <c r="V101" s="103"/>
      <c r="W101" s="103"/>
      <c r="X101" s="103"/>
      <c r="Y101" s="103"/>
      <c r="Z101" s="103"/>
      <c r="AA101" s="103"/>
      <c r="AB101" s="103"/>
      <c r="AC101" s="503"/>
      <c r="AD101" s="497"/>
      <c r="AE101" s="114">
        <v>89</v>
      </c>
      <c r="AF101" s="51"/>
      <c r="AG101" s="51"/>
      <c r="AH101" s="51"/>
      <c r="AI101" s="52"/>
      <c r="AJ101" s="52"/>
      <c r="AK101" s="52"/>
      <c r="AL101" s="113"/>
      <c r="AM101" s="116">
        <v>89</v>
      </c>
      <c r="AN101" s="53"/>
      <c r="AO101" s="53"/>
      <c r="AP101" s="53"/>
      <c r="AQ101" s="54"/>
      <c r="AR101" s="54"/>
      <c r="AS101" s="54"/>
      <c r="AT101" s="113"/>
      <c r="AU101" s="103"/>
      <c r="AV101" s="103"/>
      <c r="AW101" s="103"/>
    </row>
    <row r="102" spans="1:49">
      <c r="A102" s="103"/>
      <c r="B102" s="103"/>
      <c r="C102" s="103"/>
      <c r="D102" s="103"/>
      <c r="E102" s="103"/>
      <c r="F102" s="103"/>
      <c r="G102" s="103"/>
      <c r="H102" s="103"/>
      <c r="I102" s="103"/>
      <c r="J102" s="103"/>
      <c r="K102" s="103"/>
      <c r="L102" s="103"/>
      <c r="M102" s="103"/>
      <c r="N102" s="103"/>
      <c r="O102" s="103"/>
      <c r="P102" s="103"/>
      <c r="Q102" s="103"/>
      <c r="R102" s="103"/>
      <c r="S102" s="103"/>
      <c r="T102" s="103"/>
      <c r="U102" s="103"/>
      <c r="V102" s="103"/>
      <c r="W102" s="103"/>
      <c r="X102" s="103"/>
      <c r="Y102" s="103"/>
      <c r="Z102" s="103"/>
      <c r="AA102" s="103"/>
      <c r="AB102" s="103"/>
      <c r="AC102" s="503"/>
      <c r="AD102" s="497"/>
      <c r="AE102" s="114">
        <v>90</v>
      </c>
      <c r="AF102" s="51"/>
      <c r="AG102" s="51"/>
      <c r="AH102" s="51"/>
      <c r="AI102" s="52"/>
      <c r="AJ102" s="52"/>
      <c r="AK102" s="52"/>
      <c r="AL102" s="113"/>
      <c r="AM102" s="116">
        <v>90</v>
      </c>
      <c r="AN102" s="53"/>
      <c r="AO102" s="53"/>
      <c r="AP102" s="53"/>
      <c r="AQ102" s="54"/>
      <c r="AR102" s="54"/>
      <c r="AS102" s="54"/>
      <c r="AT102" s="113"/>
      <c r="AU102" s="103"/>
      <c r="AV102" s="103"/>
      <c r="AW102" s="103"/>
    </row>
    <row r="103" spans="1:49">
      <c r="A103" s="103"/>
      <c r="B103" s="103"/>
      <c r="C103" s="103"/>
      <c r="D103" s="103"/>
      <c r="E103" s="103"/>
      <c r="F103" s="103"/>
      <c r="G103" s="103"/>
      <c r="H103" s="103"/>
      <c r="I103" s="103"/>
      <c r="J103" s="103"/>
      <c r="K103" s="103"/>
      <c r="L103" s="103"/>
      <c r="M103" s="103"/>
      <c r="N103" s="103"/>
      <c r="O103" s="103"/>
      <c r="P103" s="103"/>
      <c r="Q103" s="103"/>
      <c r="R103" s="103"/>
      <c r="S103" s="103"/>
      <c r="T103" s="103"/>
      <c r="U103" s="103"/>
      <c r="V103" s="103"/>
      <c r="W103" s="103"/>
      <c r="X103" s="103"/>
      <c r="Y103" s="103"/>
      <c r="Z103" s="103"/>
      <c r="AA103" s="103"/>
      <c r="AB103" s="103"/>
      <c r="AC103" s="503"/>
      <c r="AD103" s="497"/>
      <c r="AE103" s="114">
        <v>91</v>
      </c>
      <c r="AF103" s="51"/>
      <c r="AG103" s="51"/>
      <c r="AH103" s="51"/>
      <c r="AI103" s="52"/>
      <c r="AJ103" s="52"/>
      <c r="AK103" s="52"/>
      <c r="AL103" s="113"/>
      <c r="AM103" s="116">
        <v>91</v>
      </c>
      <c r="AN103" s="53"/>
      <c r="AO103" s="53"/>
      <c r="AP103" s="53"/>
      <c r="AQ103" s="54"/>
      <c r="AR103" s="54"/>
      <c r="AS103" s="54"/>
      <c r="AT103" s="113"/>
      <c r="AU103" s="103"/>
      <c r="AV103" s="103"/>
      <c r="AW103" s="103"/>
    </row>
    <row r="104" spans="1:49">
      <c r="A104" s="103"/>
      <c r="B104" s="103"/>
      <c r="C104" s="103"/>
      <c r="D104" s="103"/>
      <c r="E104" s="103"/>
      <c r="F104" s="103"/>
      <c r="G104" s="103"/>
      <c r="H104" s="103"/>
      <c r="I104" s="103"/>
      <c r="J104" s="103"/>
      <c r="K104" s="103"/>
      <c r="L104" s="103"/>
      <c r="M104" s="103"/>
      <c r="N104" s="103"/>
      <c r="O104" s="103"/>
      <c r="P104" s="103"/>
      <c r="Q104" s="103"/>
      <c r="R104" s="103"/>
      <c r="S104" s="103"/>
      <c r="T104" s="103"/>
      <c r="U104" s="103"/>
      <c r="V104" s="103"/>
      <c r="W104" s="103"/>
      <c r="X104" s="103"/>
      <c r="Y104" s="103"/>
      <c r="Z104" s="103"/>
      <c r="AA104" s="103"/>
      <c r="AB104" s="103"/>
      <c r="AC104" s="503"/>
      <c r="AD104" s="497"/>
      <c r="AE104" s="114">
        <v>92</v>
      </c>
      <c r="AF104" s="51"/>
      <c r="AG104" s="51"/>
      <c r="AH104" s="51"/>
      <c r="AI104" s="52"/>
      <c r="AJ104" s="52"/>
      <c r="AK104" s="52"/>
      <c r="AL104" s="113"/>
      <c r="AM104" s="116">
        <v>92</v>
      </c>
      <c r="AN104" s="53"/>
      <c r="AO104" s="53"/>
      <c r="AP104" s="53"/>
      <c r="AQ104" s="54"/>
      <c r="AR104" s="54"/>
      <c r="AS104" s="54"/>
      <c r="AT104" s="113"/>
      <c r="AU104" s="103"/>
      <c r="AV104" s="103"/>
      <c r="AW104" s="103"/>
    </row>
    <row r="105" spans="1:49">
      <c r="A105" s="103"/>
      <c r="B105" s="103"/>
      <c r="C105" s="103"/>
      <c r="D105" s="103"/>
      <c r="E105" s="103"/>
      <c r="F105" s="103"/>
      <c r="G105" s="103"/>
      <c r="H105" s="103"/>
      <c r="I105" s="103"/>
      <c r="J105" s="103"/>
      <c r="K105" s="103"/>
      <c r="L105" s="103"/>
      <c r="M105" s="103"/>
      <c r="N105" s="103"/>
      <c r="O105" s="103"/>
      <c r="P105" s="103"/>
      <c r="Q105" s="103"/>
      <c r="R105" s="103"/>
      <c r="S105" s="103"/>
      <c r="T105" s="103"/>
      <c r="U105" s="103"/>
      <c r="V105" s="103"/>
      <c r="W105" s="103"/>
      <c r="X105" s="103"/>
      <c r="Y105" s="103"/>
      <c r="Z105" s="103"/>
      <c r="AA105" s="103"/>
      <c r="AB105" s="103"/>
      <c r="AC105" s="503"/>
      <c r="AD105" s="497"/>
      <c r="AE105" s="114">
        <v>93</v>
      </c>
      <c r="AF105" s="51"/>
      <c r="AG105" s="51"/>
      <c r="AH105" s="51"/>
      <c r="AI105" s="52"/>
      <c r="AJ105" s="52"/>
      <c r="AK105" s="52"/>
      <c r="AL105" s="113"/>
      <c r="AM105" s="116">
        <v>93</v>
      </c>
      <c r="AN105" s="53"/>
      <c r="AO105" s="53"/>
      <c r="AP105" s="53"/>
      <c r="AQ105" s="54"/>
      <c r="AR105" s="54"/>
      <c r="AS105" s="54"/>
      <c r="AT105" s="113"/>
      <c r="AU105" s="103"/>
      <c r="AV105" s="103"/>
      <c r="AW105" s="103"/>
    </row>
    <row r="106" spans="1:49">
      <c r="A106" s="103"/>
      <c r="B106" s="103"/>
      <c r="C106" s="103"/>
      <c r="D106" s="103"/>
      <c r="E106" s="103"/>
      <c r="F106" s="103"/>
      <c r="G106" s="103"/>
      <c r="H106" s="103"/>
      <c r="I106" s="103"/>
      <c r="J106" s="103"/>
      <c r="K106" s="103"/>
      <c r="L106" s="103"/>
      <c r="M106" s="103"/>
      <c r="N106" s="103"/>
      <c r="O106" s="103"/>
      <c r="P106" s="103"/>
      <c r="Q106" s="103"/>
      <c r="R106" s="103"/>
      <c r="S106" s="103"/>
      <c r="T106" s="103"/>
      <c r="U106" s="103"/>
      <c r="V106" s="103"/>
      <c r="W106" s="103"/>
      <c r="X106" s="103"/>
      <c r="Y106" s="103"/>
      <c r="Z106" s="103"/>
      <c r="AA106" s="103"/>
      <c r="AB106" s="103"/>
      <c r="AC106" s="503"/>
      <c r="AD106" s="497"/>
      <c r="AE106" s="114">
        <v>94</v>
      </c>
      <c r="AF106" s="51"/>
      <c r="AG106" s="51"/>
      <c r="AH106" s="51"/>
      <c r="AI106" s="52"/>
      <c r="AJ106" s="52"/>
      <c r="AK106" s="52"/>
      <c r="AL106" s="113"/>
      <c r="AM106" s="116">
        <v>94</v>
      </c>
      <c r="AN106" s="53"/>
      <c r="AO106" s="53"/>
      <c r="AP106" s="53"/>
      <c r="AQ106" s="54"/>
      <c r="AR106" s="54"/>
      <c r="AS106" s="54"/>
      <c r="AT106" s="113"/>
      <c r="AU106" s="103"/>
      <c r="AV106" s="103"/>
      <c r="AW106" s="103"/>
    </row>
    <row r="107" spans="1:49">
      <c r="A107" s="103"/>
      <c r="B107" s="103"/>
      <c r="C107" s="103"/>
      <c r="D107" s="103"/>
      <c r="E107" s="103"/>
      <c r="F107" s="103"/>
      <c r="G107" s="103"/>
      <c r="H107" s="103"/>
      <c r="I107" s="103"/>
      <c r="J107" s="103"/>
      <c r="K107" s="103"/>
      <c r="L107" s="103"/>
      <c r="M107" s="103"/>
      <c r="N107" s="103"/>
      <c r="O107" s="103"/>
      <c r="P107" s="103"/>
      <c r="Q107" s="103"/>
      <c r="R107" s="103"/>
      <c r="S107" s="103"/>
      <c r="T107" s="103"/>
      <c r="U107" s="103"/>
      <c r="V107" s="103"/>
      <c r="W107" s="103"/>
      <c r="X107" s="103"/>
      <c r="Y107" s="103"/>
      <c r="Z107" s="103"/>
      <c r="AA107" s="103"/>
      <c r="AB107" s="103"/>
      <c r="AC107" s="503"/>
      <c r="AD107" s="497"/>
      <c r="AE107" s="114">
        <v>95</v>
      </c>
      <c r="AF107" s="51"/>
      <c r="AG107" s="51"/>
      <c r="AH107" s="51"/>
      <c r="AI107" s="52"/>
      <c r="AJ107" s="52"/>
      <c r="AK107" s="52"/>
      <c r="AL107" s="113"/>
      <c r="AM107" s="116">
        <v>95</v>
      </c>
      <c r="AN107" s="53"/>
      <c r="AO107" s="53"/>
      <c r="AP107" s="53"/>
      <c r="AQ107" s="54"/>
      <c r="AR107" s="54"/>
      <c r="AS107" s="54"/>
      <c r="AT107" s="113"/>
      <c r="AU107" s="103"/>
      <c r="AV107" s="103"/>
      <c r="AW107" s="103"/>
    </row>
    <row r="108" spans="1:49">
      <c r="A108" s="103"/>
      <c r="B108" s="103"/>
      <c r="C108" s="103"/>
      <c r="D108" s="103"/>
      <c r="E108" s="103"/>
      <c r="F108" s="103"/>
      <c r="G108" s="103"/>
      <c r="H108" s="103"/>
      <c r="I108" s="103"/>
      <c r="J108" s="103"/>
      <c r="K108" s="103"/>
      <c r="L108" s="103"/>
      <c r="M108" s="103"/>
      <c r="N108" s="103"/>
      <c r="O108" s="103"/>
      <c r="P108" s="103"/>
      <c r="Q108" s="103"/>
      <c r="R108" s="103"/>
      <c r="S108" s="103"/>
      <c r="T108" s="103"/>
      <c r="U108" s="103"/>
      <c r="V108" s="103"/>
      <c r="W108" s="103"/>
      <c r="X108" s="103"/>
      <c r="Y108" s="103"/>
      <c r="Z108" s="103"/>
      <c r="AA108" s="103"/>
      <c r="AB108" s="103"/>
      <c r="AC108" s="503"/>
      <c r="AD108" s="497"/>
      <c r="AE108" s="114">
        <v>96</v>
      </c>
      <c r="AF108" s="51"/>
      <c r="AG108" s="51"/>
      <c r="AH108" s="51"/>
      <c r="AI108" s="52"/>
      <c r="AJ108" s="52"/>
      <c r="AK108" s="52"/>
      <c r="AL108" s="113"/>
      <c r="AM108" s="116">
        <v>96</v>
      </c>
      <c r="AN108" s="53"/>
      <c r="AO108" s="53"/>
      <c r="AP108" s="53"/>
      <c r="AQ108" s="54"/>
      <c r="AR108" s="54"/>
      <c r="AS108" s="54"/>
      <c r="AT108" s="113"/>
      <c r="AU108" s="103"/>
      <c r="AV108" s="103"/>
      <c r="AW108" s="103"/>
    </row>
    <row r="109" spans="1:49">
      <c r="A109" s="103"/>
      <c r="B109" s="103"/>
      <c r="C109" s="103"/>
      <c r="D109" s="103"/>
      <c r="E109" s="103"/>
      <c r="F109" s="103"/>
      <c r="G109" s="103"/>
      <c r="H109" s="103"/>
      <c r="I109" s="103"/>
      <c r="J109" s="103"/>
      <c r="K109" s="103"/>
      <c r="L109" s="103"/>
      <c r="M109" s="103"/>
      <c r="N109" s="103"/>
      <c r="O109" s="103"/>
      <c r="P109" s="103"/>
      <c r="Q109" s="103"/>
      <c r="R109" s="103"/>
      <c r="S109" s="103"/>
      <c r="T109" s="103"/>
      <c r="U109" s="103"/>
      <c r="V109" s="103"/>
      <c r="W109" s="103"/>
      <c r="X109" s="103"/>
      <c r="Y109" s="103"/>
      <c r="Z109" s="103"/>
      <c r="AA109" s="103"/>
      <c r="AB109" s="103"/>
      <c r="AC109" s="503"/>
      <c r="AD109" s="497"/>
      <c r="AE109" s="114">
        <v>97</v>
      </c>
      <c r="AF109" s="51"/>
      <c r="AG109" s="51"/>
      <c r="AH109" s="51"/>
      <c r="AI109" s="52"/>
      <c r="AJ109" s="52"/>
      <c r="AK109" s="52"/>
      <c r="AL109" s="113"/>
      <c r="AM109" s="116">
        <v>97</v>
      </c>
      <c r="AN109" s="53"/>
      <c r="AO109" s="53"/>
      <c r="AP109" s="53"/>
      <c r="AQ109" s="54"/>
      <c r="AR109" s="54"/>
      <c r="AS109" s="54"/>
      <c r="AT109" s="113"/>
      <c r="AU109" s="103"/>
      <c r="AV109" s="103"/>
      <c r="AW109" s="103"/>
    </row>
    <row r="110" spans="1:49">
      <c r="A110" s="103"/>
      <c r="B110" s="103"/>
      <c r="C110" s="103"/>
      <c r="D110" s="103"/>
      <c r="E110" s="103"/>
      <c r="F110" s="103"/>
      <c r="G110" s="103"/>
      <c r="H110" s="103"/>
      <c r="I110" s="103"/>
      <c r="J110" s="103"/>
      <c r="K110" s="103"/>
      <c r="L110" s="103"/>
      <c r="M110" s="103"/>
      <c r="N110" s="103"/>
      <c r="O110" s="103"/>
      <c r="P110" s="103"/>
      <c r="Q110" s="103"/>
      <c r="R110" s="103"/>
      <c r="S110" s="103"/>
      <c r="T110" s="103"/>
      <c r="U110" s="103"/>
      <c r="V110" s="103"/>
      <c r="W110" s="103"/>
      <c r="X110" s="103"/>
      <c r="Y110" s="103"/>
      <c r="Z110" s="103"/>
      <c r="AA110" s="103"/>
      <c r="AB110" s="103"/>
      <c r="AC110" s="503"/>
      <c r="AD110" s="497"/>
      <c r="AE110" s="114">
        <v>98</v>
      </c>
      <c r="AF110" s="51"/>
      <c r="AG110" s="51"/>
      <c r="AH110" s="51"/>
      <c r="AI110" s="52"/>
      <c r="AJ110" s="52"/>
      <c r="AK110" s="52"/>
      <c r="AL110" s="113"/>
      <c r="AM110" s="116">
        <v>98</v>
      </c>
      <c r="AN110" s="53"/>
      <c r="AO110" s="53"/>
      <c r="AP110" s="53"/>
      <c r="AQ110" s="54"/>
      <c r="AR110" s="54"/>
      <c r="AS110" s="54"/>
      <c r="AT110" s="113"/>
      <c r="AU110" s="103"/>
      <c r="AV110" s="103"/>
      <c r="AW110" s="103"/>
    </row>
    <row r="111" spans="1:49">
      <c r="A111" s="103"/>
      <c r="B111" s="103"/>
      <c r="C111" s="103"/>
      <c r="D111" s="103"/>
      <c r="E111" s="103"/>
      <c r="F111" s="103"/>
      <c r="G111" s="103"/>
      <c r="H111" s="103"/>
      <c r="I111" s="103"/>
      <c r="J111" s="103"/>
      <c r="K111" s="103"/>
      <c r="L111" s="103"/>
      <c r="M111" s="103"/>
      <c r="N111" s="103"/>
      <c r="O111" s="103"/>
      <c r="P111" s="103"/>
      <c r="Q111" s="103"/>
      <c r="R111" s="103"/>
      <c r="S111" s="103"/>
      <c r="T111" s="103"/>
      <c r="U111" s="103"/>
      <c r="V111" s="103"/>
      <c r="W111" s="103"/>
      <c r="X111" s="103"/>
      <c r="Y111" s="103"/>
      <c r="Z111" s="103"/>
      <c r="AA111" s="103"/>
      <c r="AB111" s="103"/>
      <c r="AC111" s="503"/>
      <c r="AD111" s="497"/>
      <c r="AE111" s="114">
        <v>99</v>
      </c>
      <c r="AF111" s="51"/>
      <c r="AG111" s="51"/>
      <c r="AH111" s="51"/>
      <c r="AI111" s="52"/>
      <c r="AJ111" s="52"/>
      <c r="AK111" s="52"/>
      <c r="AL111" s="113"/>
      <c r="AM111" s="116">
        <v>99</v>
      </c>
      <c r="AN111" s="53"/>
      <c r="AO111" s="53"/>
      <c r="AP111" s="53"/>
      <c r="AQ111" s="54"/>
      <c r="AR111" s="54"/>
      <c r="AS111" s="54"/>
      <c r="AT111" s="113"/>
      <c r="AU111" s="103"/>
      <c r="AV111" s="103"/>
      <c r="AW111" s="103"/>
    </row>
    <row r="112" spans="1:49">
      <c r="A112" s="103"/>
      <c r="B112" s="103"/>
      <c r="C112" s="103"/>
      <c r="D112" s="103"/>
      <c r="E112" s="103"/>
      <c r="F112" s="103"/>
      <c r="G112" s="103"/>
      <c r="H112" s="103"/>
      <c r="I112" s="103"/>
      <c r="J112" s="103"/>
      <c r="K112" s="103"/>
      <c r="L112" s="103"/>
      <c r="M112" s="103"/>
      <c r="N112" s="103"/>
      <c r="O112" s="103"/>
      <c r="P112" s="103"/>
      <c r="Q112" s="103"/>
      <c r="R112" s="103"/>
      <c r="S112" s="103"/>
      <c r="T112" s="103"/>
      <c r="U112" s="103"/>
      <c r="V112" s="103"/>
      <c r="W112" s="103"/>
      <c r="X112" s="103"/>
      <c r="Y112" s="103"/>
      <c r="Z112" s="103"/>
      <c r="AA112" s="103"/>
      <c r="AB112" s="103"/>
      <c r="AC112" s="503"/>
      <c r="AD112" s="497"/>
      <c r="AE112" s="114">
        <v>100</v>
      </c>
      <c r="AF112" s="51"/>
      <c r="AG112" s="51"/>
      <c r="AH112" s="51"/>
      <c r="AI112" s="52"/>
      <c r="AJ112" s="52"/>
      <c r="AK112" s="52"/>
      <c r="AL112" s="113"/>
      <c r="AM112" s="116">
        <v>100</v>
      </c>
      <c r="AN112" s="53"/>
      <c r="AO112" s="53"/>
      <c r="AP112" s="53"/>
      <c r="AQ112" s="54"/>
      <c r="AR112" s="54"/>
      <c r="AS112" s="54"/>
      <c r="AT112" s="113"/>
      <c r="AU112" s="103"/>
      <c r="AV112" s="103"/>
      <c r="AW112" s="103"/>
    </row>
    <row r="113" spans="1:49">
      <c r="A113" s="103"/>
      <c r="B113" s="103"/>
      <c r="C113" s="103"/>
      <c r="D113" s="103"/>
      <c r="E113" s="103"/>
      <c r="F113" s="103"/>
      <c r="G113" s="103"/>
      <c r="H113" s="103"/>
      <c r="I113" s="103"/>
      <c r="J113" s="103"/>
      <c r="K113" s="103"/>
      <c r="L113" s="103"/>
      <c r="M113" s="103"/>
      <c r="N113" s="103"/>
      <c r="O113" s="103"/>
      <c r="P113" s="103"/>
      <c r="Q113" s="103"/>
      <c r="R113" s="103"/>
      <c r="S113" s="103"/>
      <c r="T113" s="103"/>
      <c r="U113" s="103"/>
      <c r="V113" s="103"/>
      <c r="W113" s="103"/>
      <c r="X113" s="103"/>
      <c r="Y113" s="103"/>
      <c r="Z113" s="103"/>
      <c r="AA113" s="103"/>
      <c r="AB113" s="103"/>
      <c r="AC113" s="143"/>
      <c r="AD113" s="142"/>
      <c r="AE113" s="113"/>
      <c r="AF113" s="113"/>
      <c r="AG113" s="113"/>
      <c r="AH113" s="113"/>
      <c r="AI113" s="120"/>
      <c r="AJ113" s="120"/>
      <c r="AK113" s="120"/>
      <c r="AL113" s="113"/>
      <c r="AM113" s="113"/>
      <c r="AN113" s="113"/>
      <c r="AO113" s="113"/>
      <c r="AP113" s="113"/>
      <c r="AQ113" s="120"/>
      <c r="AR113" s="120"/>
      <c r="AS113" s="120"/>
      <c r="AT113" s="113"/>
      <c r="AU113" s="103"/>
      <c r="AV113" s="103"/>
      <c r="AW113" s="103"/>
    </row>
    <row r="114" spans="1:49">
      <c r="A114" s="103"/>
      <c r="B114" s="103"/>
      <c r="C114" s="103"/>
      <c r="D114" s="103"/>
      <c r="E114" s="103"/>
      <c r="F114" s="103"/>
      <c r="G114" s="103"/>
      <c r="H114" s="103"/>
      <c r="I114" s="103"/>
      <c r="J114" s="103"/>
      <c r="K114" s="103"/>
      <c r="L114" s="103"/>
      <c r="M114" s="103"/>
      <c r="N114" s="103"/>
      <c r="O114" s="103"/>
      <c r="P114" s="103"/>
      <c r="Q114" s="103"/>
      <c r="R114" s="103"/>
      <c r="S114" s="103"/>
      <c r="T114" s="103"/>
      <c r="U114" s="103"/>
      <c r="V114" s="103"/>
      <c r="W114" s="103"/>
      <c r="X114" s="103"/>
      <c r="Y114" s="103"/>
      <c r="Z114" s="103"/>
      <c r="AA114" s="103"/>
      <c r="AB114" s="103"/>
      <c r="AC114" s="143"/>
      <c r="AD114" s="142"/>
      <c r="AE114" s="103"/>
      <c r="AF114" s="103"/>
      <c r="AG114" s="103"/>
      <c r="AH114" s="103"/>
      <c r="AI114" s="111"/>
      <c r="AJ114" s="111"/>
      <c r="AK114" s="111"/>
      <c r="AL114" s="103"/>
      <c r="AM114" s="103"/>
      <c r="AN114" s="103"/>
      <c r="AO114" s="103"/>
      <c r="AP114" s="103"/>
      <c r="AQ114" s="111"/>
      <c r="AR114" s="111"/>
      <c r="AS114" s="111"/>
      <c r="AT114" s="103"/>
      <c r="AU114" s="103"/>
      <c r="AV114" s="103"/>
      <c r="AW114" s="103"/>
    </row>
    <row r="115" spans="1:49">
      <c r="A115" s="103"/>
      <c r="B115" s="103"/>
      <c r="C115" s="103"/>
      <c r="D115" s="103"/>
      <c r="E115" s="103"/>
      <c r="F115" s="103"/>
      <c r="G115" s="103"/>
      <c r="H115" s="103"/>
      <c r="I115" s="103"/>
      <c r="J115" s="103"/>
      <c r="K115" s="103"/>
      <c r="L115" s="103"/>
      <c r="M115" s="103"/>
      <c r="N115" s="103"/>
      <c r="O115" s="103"/>
      <c r="P115" s="103"/>
      <c r="Q115" s="103"/>
      <c r="R115" s="103"/>
      <c r="S115" s="103"/>
      <c r="T115" s="103"/>
      <c r="U115" s="103"/>
      <c r="V115" s="103"/>
      <c r="W115" s="103"/>
      <c r="X115" s="103"/>
      <c r="Y115" s="103"/>
      <c r="Z115" s="103"/>
      <c r="AA115" s="103"/>
      <c r="AB115" s="103"/>
      <c r="AC115" s="143"/>
      <c r="AD115" s="142"/>
      <c r="AE115" s="103"/>
      <c r="AF115" s="103"/>
      <c r="AG115" s="103"/>
      <c r="AH115" s="103"/>
      <c r="AI115" s="111"/>
      <c r="AJ115" s="111"/>
      <c r="AK115" s="111"/>
      <c r="AL115" s="103"/>
      <c r="AM115" s="103"/>
      <c r="AN115" s="103"/>
      <c r="AO115" s="103"/>
      <c r="AP115" s="103"/>
      <c r="AQ115" s="111"/>
      <c r="AR115" s="111"/>
      <c r="AS115" s="111"/>
      <c r="AT115" s="103"/>
      <c r="AU115" s="103"/>
      <c r="AV115" s="103"/>
      <c r="AW115" s="103"/>
    </row>
    <row r="116" spans="1:49">
      <c r="A116" s="103"/>
      <c r="B116" s="103"/>
      <c r="C116" s="103"/>
      <c r="D116" s="103"/>
      <c r="E116" s="103"/>
      <c r="F116" s="103"/>
      <c r="G116" s="103"/>
      <c r="H116" s="103"/>
      <c r="I116" s="103"/>
      <c r="J116" s="103"/>
      <c r="K116" s="103"/>
      <c r="L116" s="103"/>
      <c r="M116" s="103"/>
      <c r="N116" s="103"/>
      <c r="O116" s="103"/>
      <c r="P116" s="103"/>
      <c r="Q116" s="103"/>
      <c r="R116" s="103"/>
      <c r="S116" s="103"/>
      <c r="T116" s="103"/>
      <c r="U116" s="103"/>
      <c r="V116" s="103"/>
      <c r="W116" s="103"/>
      <c r="X116" s="103"/>
      <c r="Y116" s="103"/>
      <c r="Z116" s="103"/>
      <c r="AA116" s="103"/>
      <c r="AB116" s="103"/>
      <c r="AC116" s="143"/>
      <c r="AD116" s="142"/>
      <c r="AE116" s="103"/>
      <c r="AF116" s="103"/>
      <c r="AG116" s="103"/>
      <c r="AH116" s="103"/>
      <c r="AI116" s="111"/>
      <c r="AJ116" s="111"/>
      <c r="AK116" s="111"/>
      <c r="AL116" s="103"/>
      <c r="AM116" s="103"/>
      <c r="AN116" s="103"/>
      <c r="AO116" s="103"/>
      <c r="AP116" s="103"/>
      <c r="AQ116" s="111"/>
      <c r="AR116" s="111"/>
      <c r="AS116" s="111"/>
      <c r="AT116" s="103"/>
      <c r="AU116" s="103"/>
      <c r="AV116" s="103"/>
      <c r="AW116" s="103"/>
    </row>
    <row r="117" spans="1:49">
      <c r="A117" s="103"/>
      <c r="B117" s="103"/>
      <c r="C117" s="103"/>
      <c r="D117" s="103"/>
      <c r="E117" s="103"/>
      <c r="F117" s="103"/>
      <c r="G117" s="103"/>
      <c r="H117" s="103"/>
      <c r="I117" s="103"/>
      <c r="J117" s="103"/>
      <c r="K117" s="103"/>
      <c r="L117" s="103"/>
      <c r="M117" s="103"/>
      <c r="N117" s="103"/>
      <c r="O117" s="103"/>
      <c r="P117" s="103"/>
      <c r="Q117" s="103"/>
      <c r="R117" s="103"/>
      <c r="S117" s="103"/>
      <c r="T117" s="103"/>
      <c r="U117" s="103"/>
      <c r="V117" s="103"/>
      <c r="W117" s="103"/>
      <c r="X117" s="103"/>
      <c r="Y117" s="103"/>
      <c r="Z117" s="103"/>
      <c r="AA117" s="103"/>
      <c r="AB117" s="103"/>
      <c r="AC117" s="143"/>
      <c r="AD117" s="142"/>
      <c r="AE117" s="103"/>
      <c r="AF117" s="103"/>
      <c r="AG117" s="103"/>
      <c r="AH117" s="103"/>
      <c r="AI117" s="111"/>
      <c r="AJ117" s="111"/>
      <c r="AK117" s="111"/>
      <c r="AL117" s="103"/>
      <c r="AM117" s="103"/>
      <c r="AN117" s="103"/>
      <c r="AO117" s="103"/>
      <c r="AP117" s="103"/>
      <c r="AQ117" s="111"/>
      <c r="AR117" s="111"/>
      <c r="AS117" s="111"/>
      <c r="AT117" s="103"/>
      <c r="AU117" s="103"/>
      <c r="AV117" s="103"/>
      <c r="AW117" s="103"/>
    </row>
    <row r="118" spans="1:49">
      <c r="A118" s="103"/>
      <c r="B118" s="103"/>
      <c r="C118" s="103"/>
      <c r="D118" s="103"/>
      <c r="E118" s="103"/>
      <c r="F118" s="103"/>
      <c r="G118" s="103"/>
      <c r="H118" s="103"/>
      <c r="I118" s="103"/>
      <c r="J118" s="103"/>
      <c r="K118" s="103"/>
      <c r="L118" s="103"/>
      <c r="M118" s="103"/>
      <c r="N118" s="103"/>
      <c r="O118" s="103"/>
      <c r="P118" s="103"/>
      <c r="Q118" s="103"/>
      <c r="R118" s="103"/>
      <c r="S118" s="103"/>
      <c r="T118" s="103"/>
      <c r="U118" s="103"/>
      <c r="V118" s="103"/>
      <c r="W118" s="103"/>
      <c r="X118" s="103"/>
      <c r="Y118" s="103"/>
      <c r="Z118" s="103"/>
      <c r="AA118" s="103"/>
      <c r="AB118" s="103"/>
      <c r="AC118" s="143"/>
      <c r="AD118" s="142"/>
      <c r="AE118" s="103"/>
      <c r="AF118" s="103"/>
      <c r="AG118" s="103"/>
      <c r="AH118" s="103"/>
      <c r="AI118" s="111"/>
      <c r="AJ118" s="111"/>
      <c r="AK118" s="111"/>
      <c r="AL118" s="103"/>
      <c r="AM118" s="103"/>
      <c r="AN118" s="103"/>
      <c r="AO118" s="103"/>
      <c r="AP118" s="103"/>
      <c r="AQ118" s="111"/>
      <c r="AR118" s="111"/>
      <c r="AS118" s="111"/>
      <c r="AT118" s="103"/>
      <c r="AU118" s="103"/>
      <c r="AV118" s="103"/>
      <c r="AW118" s="103"/>
    </row>
    <row r="119" spans="1:49">
      <c r="A119" s="103"/>
      <c r="B119" s="103"/>
      <c r="C119" s="103"/>
      <c r="D119" s="103"/>
      <c r="E119" s="103"/>
      <c r="F119" s="103"/>
      <c r="G119" s="103"/>
      <c r="H119" s="103"/>
      <c r="I119" s="103"/>
      <c r="J119" s="103"/>
      <c r="K119" s="103"/>
      <c r="L119" s="103"/>
      <c r="M119" s="103"/>
      <c r="N119" s="103"/>
      <c r="O119" s="103"/>
      <c r="P119" s="103"/>
      <c r="Q119" s="103"/>
      <c r="R119" s="103"/>
      <c r="S119" s="103"/>
      <c r="T119" s="103"/>
      <c r="U119" s="103"/>
      <c r="V119" s="103"/>
      <c r="W119" s="103"/>
      <c r="X119" s="103"/>
      <c r="Y119" s="103"/>
      <c r="Z119" s="103"/>
      <c r="AA119" s="103"/>
      <c r="AB119" s="103"/>
      <c r="AC119" s="143"/>
      <c r="AD119" s="142"/>
      <c r="AE119" s="103"/>
      <c r="AF119" s="103"/>
      <c r="AG119" s="103"/>
      <c r="AH119" s="103"/>
      <c r="AI119" s="111"/>
      <c r="AJ119" s="111"/>
      <c r="AK119" s="111"/>
      <c r="AL119" s="103"/>
      <c r="AM119" s="103"/>
      <c r="AN119" s="103"/>
      <c r="AO119" s="103"/>
      <c r="AP119" s="103"/>
      <c r="AQ119" s="111"/>
      <c r="AR119" s="111"/>
      <c r="AS119" s="111"/>
      <c r="AT119" s="103"/>
      <c r="AU119" s="103"/>
      <c r="AV119" s="103"/>
      <c r="AW119" s="103"/>
    </row>
    <row r="120" spans="1:49">
      <c r="A120" s="103"/>
      <c r="B120" s="103"/>
      <c r="C120" s="103"/>
      <c r="D120" s="103"/>
      <c r="E120" s="103"/>
      <c r="F120" s="103"/>
      <c r="G120" s="103"/>
      <c r="H120" s="103"/>
      <c r="I120" s="103"/>
      <c r="J120" s="103"/>
      <c r="K120" s="103"/>
      <c r="L120" s="103"/>
      <c r="M120" s="103"/>
      <c r="N120" s="103"/>
      <c r="O120" s="103"/>
      <c r="P120" s="103"/>
      <c r="Q120" s="103"/>
      <c r="R120" s="103"/>
      <c r="S120" s="103"/>
      <c r="T120" s="103"/>
      <c r="U120" s="103"/>
      <c r="V120" s="103"/>
      <c r="W120" s="103"/>
      <c r="X120" s="103"/>
      <c r="Y120" s="103"/>
      <c r="Z120" s="103"/>
      <c r="AA120" s="103"/>
      <c r="AB120" s="103"/>
      <c r="AC120" s="143"/>
      <c r="AD120" s="142"/>
      <c r="AE120" s="103"/>
      <c r="AF120" s="103"/>
      <c r="AG120" s="103"/>
      <c r="AH120" s="103"/>
      <c r="AI120" s="111"/>
      <c r="AJ120" s="111"/>
      <c r="AK120" s="111"/>
      <c r="AL120" s="103"/>
      <c r="AM120" s="103"/>
      <c r="AN120" s="103"/>
      <c r="AO120" s="103"/>
      <c r="AP120" s="103"/>
      <c r="AQ120" s="111"/>
      <c r="AR120" s="111"/>
      <c r="AS120" s="111"/>
      <c r="AT120" s="103"/>
      <c r="AU120" s="103"/>
      <c r="AV120" s="103"/>
      <c r="AW120" s="103"/>
    </row>
    <row r="121" spans="1:49">
      <c r="A121" s="103"/>
      <c r="B121" s="103"/>
      <c r="C121" s="103"/>
      <c r="D121" s="103"/>
      <c r="E121" s="103"/>
      <c r="F121" s="103"/>
      <c r="G121" s="103"/>
      <c r="H121" s="103"/>
      <c r="I121" s="103"/>
      <c r="J121" s="103"/>
      <c r="K121" s="103"/>
      <c r="L121" s="103"/>
      <c r="M121" s="103"/>
      <c r="N121" s="103"/>
      <c r="O121" s="103"/>
      <c r="P121" s="103"/>
      <c r="Q121" s="103"/>
      <c r="R121" s="103"/>
      <c r="S121" s="103"/>
      <c r="T121" s="103"/>
      <c r="U121" s="103"/>
      <c r="V121" s="103"/>
      <c r="W121" s="103"/>
      <c r="X121" s="103"/>
      <c r="Y121" s="103"/>
      <c r="Z121" s="103"/>
      <c r="AA121" s="103"/>
      <c r="AB121" s="103"/>
      <c r="AC121" s="143"/>
      <c r="AD121" s="142"/>
      <c r="AE121" s="103"/>
      <c r="AF121" s="103"/>
      <c r="AG121" s="103"/>
      <c r="AH121" s="103"/>
      <c r="AI121" s="111"/>
      <c r="AJ121" s="111"/>
      <c r="AK121" s="111"/>
      <c r="AL121" s="103"/>
      <c r="AM121" s="103"/>
      <c r="AN121" s="103"/>
      <c r="AO121" s="103"/>
      <c r="AP121" s="103"/>
      <c r="AQ121" s="111"/>
      <c r="AR121" s="111"/>
      <c r="AS121" s="111"/>
      <c r="AT121" s="103"/>
      <c r="AU121" s="103"/>
      <c r="AV121" s="103"/>
      <c r="AW121" s="103"/>
    </row>
    <row r="122" spans="1:49">
      <c r="A122" s="103"/>
      <c r="B122" s="103"/>
      <c r="C122" s="103"/>
      <c r="D122" s="103"/>
      <c r="E122" s="103"/>
      <c r="F122" s="103"/>
      <c r="G122" s="103"/>
      <c r="H122" s="103"/>
      <c r="I122" s="103"/>
      <c r="J122" s="103"/>
      <c r="K122" s="103"/>
      <c r="L122" s="103"/>
      <c r="M122" s="103"/>
      <c r="N122" s="103"/>
      <c r="O122" s="103"/>
      <c r="P122" s="103"/>
      <c r="Q122" s="103"/>
      <c r="R122" s="103"/>
      <c r="S122" s="103"/>
      <c r="T122" s="103"/>
      <c r="U122" s="103"/>
      <c r="V122" s="103"/>
      <c r="W122" s="103"/>
      <c r="X122" s="103"/>
      <c r="Y122" s="103"/>
      <c r="Z122" s="103"/>
      <c r="AA122" s="103"/>
      <c r="AB122" s="103"/>
      <c r="AC122" s="143"/>
      <c r="AD122" s="142"/>
      <c r="AE122" s="103"/>
      <c r="AF122" s="103"/>
      <c r="AG122" s="103"/>
      <c r="AH122" s="103"/>
      <c r="AI122" s="111"/>
      <c r="AJ122" s="111"/>
      <c r="AK122" s="111"/>
      <c r="AL122" s="103"/>
      <c r="AM122" s="103"/>
      <c r="AN122" s="103"/>
      <c r="AO122" s="103"/>
      <c r="AP122" s="103"/>
      <c r="AQ122" s="111"/>
      <c r="AR122" s="111"/>
      <c r="AS122" s="111"/>
      <c r="AT122" s="103"/>
      <c r="AU122" s="103"/>
      <c r="AV122" s="103"/>
      <c r="AW122" s="103"/>
    </row>
    <row r="123" spans="1:49">
      <c r="A123" s="103"/>
      <c r="B123" s="103"/>
      <c r="C123" s="103"/>
      <c r="D123" s="103"/>
      <c r="E123" s="103"/>
      <c r="F123" s="103"/>
      <c r="G123" s="103"/>
      <c r="H123" s="103"/>
      <c r="I123" s="103"/>
      <c r="J123" s="103"/>
      <c r="K123" s="103"/>
      <c r="L123" s="103"/>
      <c r="M123" s="103"/>
      <c r="N123" s="103"/>
      <c r="O123" s="103"/>
      <c r="P123" s="103"/>
      <c r="Q123" s="103"/>
      <c r="R123" s="103"/>
      <c r="S123" s="103"/>
      <c r="T123" s="103"/>
      <c r="U123" s="103"/>
      <c r="V123" s="103"/>
      <c r="W123" s="103"/>
      <c r="X123" s="103"/>
      <c r="Y123" s="103"/>
      <c r="Z123" s="103"/>
      <c r="AA123" s="103"/>
      <c r="AB123" s="103"/>
      <c r="AC123" s="143"/>
      <c r="AD123" s="142"/>
      <c r="AE123" s="103"/>
      <c r="AF123" s="103"/>
      <c r="AG123" s="103"/>
      <c r="AH123" s="103"/>
      <c r="AI123" s="111"/>
      <c r="AJ123" s="111"/>
      <c r="AK123" s="111"/>
      <c r="AL123" s="103"/>
      <c r="AM123" s="103"/>
      <c r="AN123" s="103"/>
      <c r="AO123" s="103"/>
      <c r="AP123" s="103"/>
      <c r="AQ123" s="111"/>
      <c r="AR123" s="111"/>
      <c r="AS123" s="111"/>
      <c r="AT123" s="103"/>
      <c r="AU123" s="103"/>
      <c r="AV123" s="103"/>
      <c r="AW123" s="103"/>
    </row>
    <row r="124" spans="1:49">
      <c r="A124" s="103"/>
      <c r="B124" s="103"/>
      <c r="C124" s="103"/>
      <c r="D124" s="103"/>
      <c r="E124" s="103"/>
      <c r="F124" s="103"/>
      <c r="G124" s="103"/>
      <c r="H124" s="103"/>
      <c r="I124" s="103"/>
      <c r="J124" s="103"/>
      <c r="K124" s="103"/>
      <c r="L124" s="103"/>
      <c r="M124" s="103"/>
      <c r="N124" s="103"/>
      <c r="O124" s="103"/>
      <c r="P124" s="103"/>
      <c r="Q124" s="103"/>
      <c r="R124" s="103"/>
      <c r="S124" s="103"/>
      <c r="T124" s="103"/>
      <c r="U124" s="103"/>
      <c r="V124" s="103"/>
      <c r="W124" s="103"/>
      <c r="X124" s="103"/>
      <c r="Y124" s="103"/>
      <c r="Z124" s="103"/>
      <c r="AA124" s="103"/>
      <c r="AB124" s="103"/>
      <c r="AC124" s="143"/>
      <c r="AD124" s="142"/>
      <c r="AE124" s="103"/>
      <c r="AF124" s="103"/>
      <c r="AG124" s="103"/>
      <c r="AH124" s="103"/>
      <c r="AI124" s="111"/>
      <c r="AJ124" s="111"/>
      <c r="AK124" s="111"/>
      <c r="AL124" s="103"/>
      <c r="AM124" s="103"/>
      <c r="AN124" s="103"/>
      <c r="AO124" s="103"/>
      <c r="AP124" s="103"/>
      <c r="AQ124" s="111"/>
      <c r="AR124" s="111"/>
      <c r="AS124" s="111"/>
      <c r="AT124" s="103"/>
      <c r="AU124" s="103"/>
      <c r="AV124" s="103"/>
      <c r="AW124" s="103"/>
    </row>
    <row r="125" spans="1:49">
      <c r="A125" s="103"/>
      <c r="B125" s="103"/>
      <c r="C125" s="103"/>
      <c r="D125" s="103"/>
      <c r="E125" s="103"/>
      <c r="F125" s="103"/>
      <c r="G125" s="103"/>
      <c r="H125" s="103"/>
      <c r="I125" s="103"/>
      <c r="J125" s="103"/>
      <c r="K125" s="103"/>
      <c r="L125" s="103"/>
      <c r="M125" s="103"/>
      <c r="N125" s="103"/>
      <c r="O125" s="103"/>
      <c r="P125" s="103"/>
      <c r="Q125" s="103"/>
      <c r="R125" s="103"/>
      <c r="S125" s="103"/>
      <c r="T125" s="103"/>
      <c r="U125" s="103"/>
      <c r="V125" s="103"/>
      <c r="W125" s="103"/>
      <c r="X125" s="103"/>
      <c r="Y125" s="103"/>
      <c r="Z125" s="103"/>
      <c r="AA125" s="103"/>
      <c r="AB125" s="103"/>
      <c r="AC125" s="143"/>
      <c r="AD125" s="142"/>
      <c r="AE125" s="103"/>
      <c r="AF125" s="103"/>
      <c r="AG125" s="103"/>
      <c r="AH125" s="103"/>
      <c r="AI125" s="111"/>
      <c r="AJ125" s="111"/>
      <c r="AK125" s="111"/>
      <c r="AL125" s="103"/>
      <c r="AM125" s="103"/>
      <c r="AN125" s="103"/>
      <c r="AO125" s="103"/>
      <c r="AP125" s="103"/>
      <c r="AQ125" s="111"/>
      <c r="AR125" s="111"/>
      <c r="AS125" s="111"/>
      <c r="AT125" s="103"/>
      <c r="AU125" s="103"/>
      <c r="AV125" s="103"/>
      <c r="AW125" s="103"/>
    </row>
    <row r="126" spans="1:49">
      <c r="A126" s="103"/>
      <c r="B126" s="103"/>
      <c r="C126" s="103"/>
      <c r="D126" s="103"/>
      <c r="E126" s="103"/>
      <c r="F126" s="103"/>
      <c r="G126" s="103"/>
      <c r="H126" s="103"/>
      <c r="I126" s="103"/>
      <c r="J126" s="103"/>
      <c r="K126" s="103"/>
      <c r="L126" s="103"/>
      <c r="M126" s="103"/>
      <c r="N126" s="103"/>
      <c r="O126" s="103"/>
      <c r="P126" s="103"/>
      <c r="Q126" s="103"/>
      <c r="R126" s="103"/>
      <c r="S126" s="103"/>
      <c r="T126" s="103"/>
      <c r="U126" s="103"/>
      <c r="V126" s="103"/>
      <c r="W126" s="103"/>
      <c r="X126" s="103"/>
      <c r="Y126" s="103"/>
      <c r="Z126" s="103"/>
      <c r="AA126" s="103"/>
      <c r="AB126" s="103"/>
      <c r="AC126" s="143"/>
      <c r="AD126" s="142"/>
      <c r="AE126" s="103"/>
      <c r="AF126" s="103"/>
      <c r="AG126" s="103"/>
      <c r="AH126" s="103"/>
      <c r="AI126" s="111"/>
      <c r="AJ126" s="111"/>
      <c r="AK126" s="111"/>
      <c r="AL126" s="103"/>
      <c r="AM126" s="103"/>
      <c r="AN126" s="103"/>
      <c r="AO126" s="103"/>
      <c r="AP126" s="103"/>
      <c r="AQ126" s="111"/>
      <c r="AR126" s="111"/>
      <c r="AS126" s="111"/>
      <c r="AT126" s="103"/>
      <c r="AU126" s="103"/>
      <c r="AV126" s="103"/>
      <c r="AW126" s="103"/>
    </row>
    <row r="127" spans="1:49">
      <c r="A127" s="103"/>
      <c r="B127" s="103"/>
      <c r="C127" s="103"/>
      <c r="D127" s="103"/>
      <c r="E127" s="103"/>
      <c r="F127" s="103"/>
      <c r="G127" s="103"/>
      <c r="H127" s="103"/>
      <c r="I127" s="103"/>
      <c r="J127" s="103"/>
      <c r="K127" s="103"/>
      <c r="L127" s="103"/>
      <c r="M127" s="103"/>
      <c r="N127" s="103"/>
      <c r="O127" s="103"/>
      <c r="P127" s="103"/>
      <c r="Q127" s="103"/>
      <c r="R127" s="103"/>
      <c r="S127" s="103"/>
      <c r="T127" s="103"/>
      <c r="U127" s="103"/>
      <c r="V127" s="103"/>
      <c r="W127" s="103"/>
      <c r="X127" s="103"/>
      <c r="Y127" s="103"/>
      <c r="Z127" s="103"/>
      <c r="AA127" s="103"/>
      <c r="AB127" s="103"/>
      <c r="AC127" s="143"/>
      <c r="AD127" s="142"/>
      <c r="AE127" s="103"/>
      <c r="AF127" s="103"/>
      <c r="AG127" s="103"/>
      <c r="AH127" s="103"/>
      <c r="AI127" s="111"/>
      <c r="AJ127" s="111"/>
      <c r="AK127" s="111"/>
      <c r="AL127" s="103"/>
      <c r="AM127" s="103"/>
      <c r="AN127" s="103"/>
      <c r="AO127" s="103"/>
      <c r="AP127" s="103"/>
      <c r="AQ127" s="111"/>
      <c r="AR127" s="111"/>
      <c r="AS127" s="111"/>
      <c r="AT127" s="103"/>
      <c r="AU127" s="103"/>
      <c r="AV127" s="103"/>
      <c r="AW127" s="103"/>
    </row>
    <row r="128" spans="1:49">
      <c r="A128" s="103"/>
      <c r="B128" s="103"/>
      <c r="C128" s="103"/>
      <c r="D128" s="103"/>
      <c r="E128" s="103"/>
      <c r="F128" s="103"/>
      <c r="G128" s="103"/>
      <c r="H128" s="103"/>
      <c r="I128" s="103"/>
      <c r="J128" s="103"/>
      <c r="K128" s="103"/>
      <c r="L128" s="103"/>
      <c r="M128" s="103"/>
      <c r="N128" s="103"/>
      <c r="O128" s="103"/>
      <c r="P128" s="103"/>
      <c r="Q128" s="103"/>
      <c r="R128" s="103"/>
      <c r="S128" s="103"/>
      <c r="T128" s="103"/>
      <c r="U128" s="103"/>
      <c r="V128" s="103"/>
      <c r="W128" s="103"/>
      <c r="X128" s="103"/>
      <c r="Y128" s="103"/>
      <c r="Z128" s="103"/>
      <c r="AA128" s="103"/>
      <c r="AB128" s="103"/>
      <c r="AC128" s="143"/>
      <c r="AD128" s="142"/>
      <c r="AE128" s="103"/>
      <c r="AF128" s="103"/>
      <c r="AG128" s="103"/>
      <c r="AH128" s="103"/>
      <c r="AI128" s="111"/>
      <c r="AJ128" s="111"/>
      <c r="AK128" s="111"/>
      <c r="AL128" s="103"/>
      <c r="AM128" s="103"/>
      <c r="AN128" s="103"/>
      <c r="AO128" s="103"/>
      <c r="AP128" s="103"/>
      <c r="AQ128" s="111"/>
      <c r="AR128" s="111"/>
      <c r="AS128" s="111"/>
      <c r="AT128" s="103"/>
      <c r="AU128" s="103"/>
      <c r="AV128" s="103"/>
      <c r="AW128" s="103"/>
    </row>
    <row r="129" spans="1:49">
      <c r="A129" s="103"/>
      <c r="B129" s="103"/>
      <c r="C129" s="103"/>
      <c r="D129" s="103"/>
      <c r="E129" s="103"/>
      <c r="F129" s="103"/>
      <c r="G129" s="103"/>
      <c r="H129" s="103"/>
      <c r="I129" s="103"/>
      <c r="J129" s="103"/>
      <c r="K129" s="103"/>
      <c r="L129" s="103"/>
      <c r="M129" s="103"/>
      <c r="N129" s="103"/>
      <c r="O129" s="103"/>
      <c r="P129" s="103"/>
      <c r="Q129" s="103"/>
      <c r="R129" s="103"/>
      <c r="S129" s="103"/>
      <c r="T129" s="103"/>
      <c r="U129" s="103"/>
      <c r="V129" s="103"/>
      <c r="W129" s="103"/>
      <c r="X129" s="103"/>
      <c r="Y129" s="103"/>
      <c r="Z129" s="103"/>
      <c r="AA129" s="103"/>
      <c r="AB129" s="103"/>
      <c r="AC129" s="143"/>
      <c r="AD129" s="142"/>
      <c r="AE129" s="103"/>
      <c r="AF129" s="103"/>
      <c r="AG129" s="103"/>
      <c r="AH129" s="103"/>
      <c r="AI129" s="111"/>
      <c r="AJ129" s="111"/>
      <c r="AK129" s="111"/>
      <c r="AL129" s="103"/>
      <c r="AM129" s="103"/>
      <c r="AN129" s="103"/>
      <c r="AO129" s="103"/>
      <c r="AP129" s="103"/>
      <c r="AQ129" s="111"/>
      <c r="AR129" s="111"/>
      <c r="AS129" s="111"/>
      <c r="AT129" s="103"/>
      <c r="AU129" s="103"/>
      <c r="AV129" s="103"/>
      <c r="AW129" s="103"/>
    </row>
    <row r="130" spans="1:49">
      <c r="A130" s="103"/>
      <c r="B130" s="103"/>
      <c r="C130" s="103"/>
      <c r="D130" s="103"/>
      <c r="E130" s="103"/>
      <c r="F130" s="103"/>
      <c r="G130" s="103"/>
      <c r="H130" s="103"/>
      <c r="I130" s="103"/>
      <c r="J130" s="103"/>
      <c r="K130" s="103"/>
      <c r="L130" s="103"/>
      <c r="M130" s="103"/>
      <c r="N130" s="103"/>
      <c r="O130" s="103"/>
      <c r="P130" s="103"/>
      <c r="Q130" s="103"/>
      <c r="R130" s="103"/>
      <c r="S130" s="103"/>
      <c r="T130" s="103"/>
      <c r="U130" s="103"/>
      <c r="V130" s="103"/>
      <c r="W130" s="103"/>
      <c r="X130" s="103"/>
      <c r="Y130" s="103"/>
      <c r="Z130" s="103"/>
      <c r="AA130" s="103"/>
      <c r="AB130" s="103"/>
      <c r="AC130" s="143"/>
      <c r="AD130" s="142"/>
      <c r="AE130" s="103"/>
      <c r="AF130" s="103"/>
      <c r="AG130" s="103"/>
      <c r="AH130" s="103"/>
      <c r="AI130" s="111"/>
      <c r="AJ130" s="111"/>
      <c r="AK130" s="111"/>
      <c r="AL130" s="103"/>
      <c r="AM130" s="103"/>
      <c r="AN130" s="103"/>
      <c r="AO130" s="103"/>
      <c r="AP130" s="103"/>
      <c r="AQ130" s="111"/>
      <c r="AR130" s="111"/>
      <c r="AS130" s="111"/>
      <c r="AT130" s="103"/>
      <c r="AU130" s="103"/>
      <c r="AV130" s="103"/>
      <c r="AW130" s="103"/>
    </row>
    <row r="131" spans="1:49">
      <c r="A131" s="103"/>
      <c r="B131" s="103"/>
      <c r="C131" s="103"/>
      <c r="D131" s="103"/>
      <c r="E131" s="103"/>
      <c r="F131" s="103"/>
      <c r="G131" s="103"/>
      <c r="H131" s="103"/>
      <c r="I131" s="103"/>
      <c r="J131" s="103"/>
      <c r="K131" s="103"/>
      <c r="L131" s="103"/>
      <c r="M131" s="103"/>
      <c r="N131" s="103"/>
      <c r="O131" s="103"/>
      <c r="P131" s="103"/>
      <c r="Q131" s="103"/>
      <c r="R131" s="103"/>
      <c r="S131" s="103"/>
      <c r="T131" s="103"/>
      <c r="U131" s="103"/>
      <c r="V131" s="103"/>
      <c r="W131" s="103"/>
      <c r="X131" s="103"/>
      <c r="Y131" s="103"/>
      <c r="Z131" s="103"/>
      <c r="AA131" s="103"/>
      <c r="AB131" s="103"/>
      <c r="AC131" s="143"/>
      <c r="AD131" s="142"/>
      <c r="AE131" s="103"/>
      <c r="AF131" s="103"/>
      <c r="AG131" s="103"/>
      <c r="AH131" s="103"/>
      <c r="AI131" s="111"/>
      <c r="AJ131" s="111"/>
      <c r="AK131" s="111"/>
      <c r="AL131" s="103"/>
      <c r="AM131" s="103"/>
      <c r="AN131" s="103"/>
      <c r="AO131" s="103"/>
      <c r="AP131" s="103"/>
      <c r="AQ131" s="111"/>
      <c r="AR131" s="111"/>
      <c r="AS131" s="111"/>
      <c r="AT131" s="103"/>
      <c r="AU131" s="103"/>
      <c r="AV131" s="103"/>
      <c r="AW131" s="103"/>
    </row>
    <row r="132" spans="1:49">
      <c r="A132" s="103"/>
      <c r="B132" s="103"/>
      <c r="C132" s="103"/>
      <c r="D132" s="103"/>
      <c r="E132" s="103"/>
      <c r="F132" s="103"/>
      <c r="G132" s="103"/>
      <c r="H132" s="103"/>
      <c r="I132" s="103"/>
      <c r="J132" s="103"/>
      <c r="K132" s="103"/>
      <c r="L132" s="103"/>
      <c r="M132" s="103"/>
      <c r="N132" s="103"/>
      <c r="O132" s="103"/>
      <c r="P132" s="103"/>
      <c r="Q132" s="103"/>
      <c r="R132" s="103"/>
      <c r="S132" s="103"/>
      <c r="T132" s="103"/>
      <c r="U132" s="103"/>
      <c r="V132" s="103"/>
      <c r="W132" s="103"/>
      <c r="X132" s="103"/>
      <c r="Y132" s="103"/>
      <c r="Z132" s="103"/>
      <c r="AA132" s="103"/>
      <c r="AB132" s="103"/>
      <c r="AC132" s="143"/>
      <c r="AD132" s="142"/>
      <c r="AE132" s="103"/>
      <c r="AF132" s="103"/>
      <c r="AG132" s="103"/>
      <c r="AH132" s="103"/>
      <c r="AI132" s="111"/>
      <c r="AJ132" s="111"/>
      <c r="AK132" s="111"/>
      <c r="AL132" s="103"/>
      <c r="AM132" s="103"/>
      <c r="AN132" s="103"/>
      <c r="AO132" s="103"/>
      <c r="AP132" s="103"/>
      <c r="AQ132" s="111"/>
      <c r="AR132" s="111"/>
      <c r="AS132" s="111"/>
      <c r="AT132" s="103"/>
      <c r="AU132" s="103"/>
      <c r="AV132" s="103"/>
      <c r="AW132" s="103"/>
    </row>
    <row r="133" spans="1:49">
      <c r="A133" s="103"/>
      <c r="B133" s="103"/>
      <c r="C133" s="103"/>
      <c r="D133" s="103"/>
      <c r="E133" s="103"/>
      <c r="F133" s="103"/>
      <c r="G133" s="103"/>
      <c r="H133" s="103"/>
      <c r="I133" s="103"/>
      <c r="J133" s="103"/>
      <c r="K133" s="103"/>
      <c r="L133" s="103"/>
      <c r="M133" s="103"/>
      <c r="N133" s="103"/>
      <c r="O133" s="103"/>
      <c r="P133" s="103"/>
      <c r="Q133" s="103"/>
      <c r="R133" s="103"/>
      <c r="S133" s="103"/>
      <c r="T133" s="103"/>
      <c r="U133" s="103"/>
      <c r="V133" s="103"/>
      <c r="W133" s="103"/>
      <c r="X133" s="103"/>
      <c r="Y133" s="103"/>
      <c r="Z133" s="103"/>
      <c r="AA133" s="103"/>
      <c r="AB133" s="103"/>
      <c r="AC133" s="143"/>
      <c r="AD133" s="142"/>
      <c r="AE133" s="103"/>
      <c r="AF133" s="103"/>
      <c r="AG133" s="103"/>
      <c r="AH133" s="103"/>
      <c r="AI133" s="111"/>
      <c r="AJ133" s="111"/>
      <c r="AK133" s="111"/>
      <c r="AL133" s="103"/>
      <c r="AM133" s="103"/>
      <c r="AN133" s="103"/>
      <c r="AO133" s="103"/>
      <c r="AP133" s="103"/>
      <c r="AQ133" s="111"/>
      <c r="AR133" s="111"/>
      <c r="AS133" s="111"/>
      <c r="AT133" s="103"/>
      <c r="AU133" s="103"/>
      <c r="AV133" s="103"/>
      <c r="AW133" s="103"/>
    </row>
    <row r="134" spans="1:49" ht="13.8" thickBot="1">
      <c r="A134" s="103"/>
      <c r="B134" s="103"/>
      <c r="C134" s="103"/>
      <c r="D134" s="103"/>
      <c r="E134" s="103"/>
      <c r="F134" s="103"/>
      <c r="G134" s="103"/>
      <c r="H134" s="103"/>
      <c r="I134" s="103"/>
      <c r="J134" s="103"/>
      <c r="K134" s="103"/>
      <c r="L134" s="103"/>
      <c r="M134" s="103"/>
      <c r="N134" s="103"/>
      <c r="O134" s="103"/>
      <c r="P134" s="103"/>
      <c r="Q134" s="103"/>
      <c r="R134" s="103"/>
      <c r="S134" s="103"/>
      <c r="T134" s="103"/>
      <c r="U134" s="103"/>
      <c r="V134" s="103"/>
      <c r="W134" s="103"/>
      <c r="X134" s="103"/>
      <c r="Y134" s="103"/>
      <c r="Z134" s="103"/>
      <c r="AA134" s="103"/>
      <c r="AB134" s="103"/>
      <c r="AC134" s="144"/>
      <c r="AD134" s="145"/>
      <c r="AE134" s="103"/>
      <c r="AF134" s="103"/>
      <c r="AG134" s="103"/>
      <c r="AH134" s="103"/>
      <c r="AI134" s="111"/>
      <c r="AJ134" s="111"/>
      <c r="AK134" s="111"/>
      <c r="AL134" s="103"/>
      <c r="AM134" s="103"/>
      <c r="AN134" s="103"/>
      <c r="AO134" s="103"/>
      <c r="AP134" s="103"/>
      <c r="AQ134" s="111"/>
      <c r="AR134" s="111"/>
      <c r="AS134" s="111"/>
      <c r="AT134" s="103"/>
      <c r="AU134" s="103"/>
      <c r="AV134" s="103"/>
      <c r="AW134" s="103"/>
    </row>
    <row r="135" spans="1:49" ht="13.8" thickTop="1">
      <c r="D135" s="103"/>
      <c r="E135" s="103"/>
    </row>
    <row r="136" spans="1:49">
      <c r="D136" s="103"/>
      <c r="E136" s="103"/>
    </row>
    <row r="137" spans="1:49">
      <c r="D137" s="103"/>
      <c r="E137" s="103"/>
    </row>
    <row r="138" spans="1:49">
      <c r="D138" s="103"/>
      <c r="E138" s="103"/>
    </row>
  </sheetData>
  <mergeCells count="15">
    <mergeCell ref="AD1:AD112"/>
    <mergeCell ref="AF11:AF12"/>
    <mergeCell ref="AI11:AI12"/>
    <mergeCell ref="AN11:AN12"/>
    <mergeCell ref="AC1:AC112"/>
    <mergeCell ref="AF3:AF8"/>
    <mergeCell ref="AF10:AK10"/>
    <mergeCell ref="AN10:AS10"/>
    <mergeCell ref="AJ11:AJ12"/>
    <mergeCell ref="AK11:AK12"/>
    <mergeCell ref="AH11:AH12"/>
    <mergeCell ref="AQ11:AQ12"/>
    <mergeCell ref="AR11:AR12"/>
    <mergeCell ref="AS11:AS12"/>
    <mergeCell ref="AP11:AP12"/>
  </mergeCells>
  <phoneticPr fontId="4"/>
  <dataValidations xWindow="1685" yWindow="382" count="10">
    <dataValidation imeMode="off" allowBlank="1" showInputMessage="1" showErrorMessage="1" sqref="J4" xr:uid="{00000000-0002-0000-0D00-000000000000}"/>
    <dataValidation type="whole" operator="lessThanOrEqual" allowBlank="1" showInputMessage="1" showErrorMessage="1" prompt="４桁以下です_x000a_ＩＤ番号ではありません" sqref="AF13:AF112 AN13:AN112" xr:uid="{00000000-0002-0000-0D00-000001000000}">
      <formula1>9999</formula1>
    </dataValidation>
    <dataValidation type="whole" operator="lessThanOrEqual" allowBlank="1" showInputMessage="1" showErrorMessage="1" sqref="AG1" xr:uid="{00000000-0002-0000-0D00-000002000000}">
      <formula1>99</formula1>
    </dataValidation>
    <dataValidation imeMode="off" allowBlank="1" showInputMessage="1" showErrorMessage="1" prompt="数字のみ入力_x000a_｢月｣｢日｣は省略_x000a_" sqref="B4:I4 K4:W4 B22:I22 Y4:AB4 K22:R22" xr:uid="{00000000-0002-0000-0D00-000003000000}"/>
    <dataValidation type="list" allowBlank="1" showInputMessage="1" showErrorMessage="1" prompt="リストから_x000a_監督名を_x000a_選択" sqref="C3 AB3 Z3 E3 N21 L21 N3 L3 R3:W3 I21 G21 E21 C21 I3 G3 P3 P21 R21" xr:uid="{00000000-0002-0000-0D00-000004000000}">
      <formula1>$AG$3:$AG$8</formula1>
    </dataValidation>
    <dataValidation type="list" allowBlank="1" showInputMessage="1" showErrorMessage="1" prompt="リストから_x000a_選手名を_x000a_選択" sqref="C5:C13 G5:G11 I5:I11 C23:C31 G23:G29 I23:I29 E23:E32 E5:E14" xr:uid="{00000000-0002-0000-0D00-000005000000}">
      <formula1>旧リスト</formula1>
    </dataValidation>
    <dataValidation allowBlank="1" showInputMessage="1" showErrorMessage="1" prompt="ひらがなで" sqref="AH13:AH112 AP13:AP112 AO13:AO25" xr:uid="{00000000-0002-0000-0D00-000006000000}"/>
    <dataValidation allowBlank="1" showInputMessage="1" showErrorMessage="1" prompt="高等学校_x000a_省略" sqref="AG2" xr:uid="{00000000-0002-0000-0D00-000007000000}"/>
    <dataValidation imeMode="off" allowBlank="1" showInputMessage="1" showErrorMessage="1" prompt="年間共通" sqref="A4 A22" xr:uid="{00000000-0002-0000-0D00-000008000000}"/>
    <dataValidation type="list" allowBlank="1" showInputMessage="1" showErrorMessage="1" prompt="リストから_x000a_選手名を_x000a_選択" sqref="N23:N32 L5:L13 L15:L17 AB5:AB40 L23:L31 L33:L35 N5:N14 Z5:Z40 P5:P14 P23:P32 R23:R32 R5:R14 S5:W40" xr:uid="{00000000-0002-0000-0D00-000009000000}">
      <formula1>新リスト</formula1>
    </dataValidation>
  </dataValidations>
  <hyperlinks>
    <hyperlink ref="B2" location="国女!A1" display="国体予選" xr:uid="{00000000-0004-0000-0D00-000000000000}"/>
    <hyperlink ref="B20" location="国男!A1" display="国体予選" xr:uid="{00000000-0004-0000-0D00-000001000000}"/>
    <hyperlink ref="D2" location="関女!A1" display="関東予選" xr:uid="{00000000-0004-0000-0D00-000002000000}"/>
    <hyperlink ref="D20" location="関男!A1" display="関東予選" xr:uid="{00000000-0004-0000-0D00-000003000000}"/>
    <hyperlink ref="F2" location="総1女!A1" display="総体１次" xr:uid="{00000000-0004-0000-0D00-000004000000}"/>
    <hyperlink ref="F20" location="総1男!A1" display="総体１次" xr:uid="{00000000-0004-0000-0D00-000005000000}"/>
    <hyperlink ref="H2" location="総2女!A1" display="総体２次" xr:uid="{00000000-0004-0000-0D00-000006000000}"/>
    <hyperlink ref="H20" location="総2男!A1" display="総体２次" xr:uid="{00000000-0004-0000-0D00-000007000000}"/>
    <hyperlink ref="T2" location="錬女!A1" display="錬成会" xr:uid="{00000000-0004-0000-0D00-000008000000}"/>
    <hyperlink ref="V2" location="錬男!A1" display="錬成会" xr:uid="{00000000-0004-0000-0D00-000009000000}"/>
    <hyperlink ref="K2" location="個女!A1" display="関東個人" xr:uid="{00000000-0004-0000-0D00-00000A000000}"/>
    <hyperlink ref="K20" location="個男!A1" display="関東個人" xr:uid="{00000000-0004-0000-0D00-00000B000000}"/>
    <hyperlink ref="M20" location="全１男!Print_Area" display="選抜１次" xr:uid="{00000000-0004-0000-0D00-00000C000000}"/>
    <hyperlink ref="O2" location="全２女!Print_Area" display="選抜２次" xr:uid="{00000000-0004-0000-0D00-00000D000000}"/>
    <hyperlink ref="O20" location="全２男!Print_Area" display="選抜２次" xr:uid="{00000000-0004-0000-0D00-00000E000000}"/>
    <hyperlink ref="Y2" location="地区女!A1" display="地区" xr:uid="{00000000-0004-0000-0D00-00000F000000}"/>
    <hyperlink ref="AA2" location="地区男!A1" display="地区" xr:uid="{00000000-0004-0000-0D00-000010000000}"/>
    <hyperlink ref="Q20" location="新男!Print_Area" display="新人戦" xr:uid="{00000000-0004-0000-0D00-000011000000}"/>
    <hyperlink ref="Q2" location="新女!Print_Area" display="新人戦" xr:uid="{00000000-0004-0000-0D00-000012000000}"/>
    <hyperlink ref="M2" location="全１女!Print_Area" display="選抜１次" xr:uid="{00000000-0004-0000-0D00-000013000000}"/>
  </hyperlinks>
  <pageMargins left="0.4" right="0.25" top="0.7" bottom="1" header="0.51200000000000001" footer="0.51200000000000001"/>
  <pageSetup paperSize="12" scale="49" orientation="landscape" r:id="rId1"/>
  <headerFooter alignWithMargins="0"/>
  <colBreaks count="1" manualBreakCount="1">
    <brk id="46"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indexed="61"/>
  </sheetPr>
  <dimension ref="A1:BU72"/>
  <sheetViews>
    <sheetView workbookViewId="0">
      <selection activeCell="X3" sqref="X3"/>
    </sheetView>
  </sheetViews>
  <sheetFormatPr defaultColWidth="9" defaultRowHeight="13.2"/>
  <cols>
    <col min="1" max="1" width="9" style="1" customWidth="1"/>
    <col min="2" max="72" width="1.21875" style="1" customWidth="1"/>
    <col min="73" max="16384" width="9" style="1"/>
  </cols>
  <sheetData>
    <row r="1" spans="1:73">
      <c r="A1" s="126">
        <v>10</v>
      </c>
      <c r="B1" s="127"/>
      <c r="C1" s="127"/>
      <c r="D1" s="127"/>
      <c r="E1" s="127"/>
      <c r="F1" s="127"/>
      <c r="G1" s="126">
        <f>$A$1+2</f>
        <v>12</v>
      </c>
      <c r="H1" s="127"/>
      <c r="I1" s="127"/>
      <c r="J1" s="127"/>
      <c r="K1" s="126">
        <f>$A$1+1</f>
        <v>11</v>
      </c>
      <c r="L1" s="127"/>
      <c r="M1" s="127"/>
      <c r="N1" s="127"/>
      <c r="O1" s="127"/>
      <c r="P1" s="127"/>
      <c r="Q1" s="127"/>
      <c r="R1" s="127"/>
      <c r="S1" s="127"/>
      <c r="T1" s="127"/>
      <c r="U1" s="127">
        <v>2</v>
      </c>
      <c r="V1" s="127"/>
      <c r="W1" s="127"/>
      <c r="X1" s="127"/>
      <c r="Y1" s="127"/>
      <c r="Z1" s="127"/>
      <c r="AA1" s="127"/>
      <c r="AB1" s="127"/>
      <c r="AC1" s="127"/>
      <c r="AD1" s="127"/>
      <c r="AE1" s="127"/>
      <c r="AF1" s="127"/>
      <c r="AG1" s="127"/>
      <c r="AH1" s="127"/>
      <c r="AI1" s="127"/>
      <c r="AJ1" s="127"/>
      <c r="AK1" s="127"/>
      <c r="AL1" s="127"/>
      <c r="AM1" s="127"/>
      <c r="AN1" s="127"/>
      <c r="AO1" s="127">
        <v>3</v>
      </c>
      <c r="AP1" s="127"/>
      <c r="AQ1" s="127"/>
      <c r="AR1" s="127"/>
      <c r="AS1" s="127"/>
      <c r="AT1" s="127"/>
      <c r="AU1" s="127"/>
      <c r="AV1" s="127"/>
      <c r="AW1" s="127"/>
      <c r="AX1" s="127"/>
      <c r="AY1" s="127"/>
      <c r="AZ1" s="127"/>
      <c r="BA1" s="127"/>
      <c r="BB1" s="127"/>
      <c r="BC1" s="127"/>
      <c r="BD1" s="127"/>
      <c r="BE1" s="127"/>
      <c r="BF1" s="127"/>
      <c r="BG1" s="127"/>
      <c r="BH1" s="127">
        <v>5</v>
      </c>
      <c r="BI1" s="127"/>
      <c r="BJ1" s="127"/>
      <c r="BK1" s="127"/>
      <c r="BL1" s="127"/>
      <c r="BM1" s="127">
        <v>6</v>
      </c>
      <c r="BN1" s="127"/>
      <c r="BO1" s="127"/>
      <c r="BP1" s="127"/>
      <c r="BQ1" s="126">
        <f>$A$1+2</f>
        <v>12</v>
      </c>
      <c r="BR1" s="127"/>
      <c r="BS1" s="127"/>
      <c r="BT1" s="128"/>
      <c r="BU1" s="128"/>
    </row>
    <row r="2" spans="1:73" ht="12" customHeight="1">
      <c r="A2" s="128"/>
      <c r="BS2" s="128"/>
      <c r="BT2" s="128"/>
      <c r="BU2" s="128"/>
    </row>
    <row r="3" spans="1:73" ht="12" customHeight="1">
      <c r="A3" s="128">
        <v>1</v>
      </c>
      <c r="Z3" s="475">
        <f>IF(INDEX(入力,$A3,K$1)="","",INDEX(入力,$A3,K$1))</f>
        <v>46239</v>
      </c>
      <c r="AA3" s="475"/>
      <c r="AB3" s="475"/>
      <c r="AC3" s="475"/>
      <c r="AD3" s="475"/>
      <c r="AE3" s="475"/>
      <c r="AF3" s="475"/>
      <c r="AG3" s="475"/>
      <c r="AH3" s="475"/>
      <c r="AI3" s="475"/>
      <c r="AJ3" s="475"/>
      <c r="AK3" s="475"/>
      <c r="AL3" s="475"/>
      <c r="AM3" s="475"/>
      <c r="AN3" s="475"/>
      <c r="AO3" s="475"/>
      <c r="AP3" s="475"/>
      <c r="AQ3" s="475"/>
      <c r="AR3" s="475"/>
      <c r="AS3" s="475"/>
      <c r="AT3" s="475"/>
      <c r="AU3" s="475"/>
      <c r="AV3" s="475"/>
      <c r="AW3" s="475"/>
      <c r="BS3" s="128"/>
      <c r="BT3" s="128"/>
      <c r="BU3" s="128"/>
    </row>
    <row r="4" spans="1:73" ht="12" customHeight="1">
      <c r="A4" s="128"/>
      <c r="Z4" s="476"/>
      <c r="AA4" s="476"/>
      <c r="AB4" s="476"/>
      <c r="AC4" s="476"/>
      <c r="AD4" s="476"/>
      <c r="AE4" s="476"/>
      <c r="AF4" s="476"/>
      <c r="AG4" s="476"/>
      <c r="AH4" s="476"/>
      <c r="AI4" s="476"/>
      <c r="AJ4" s="476"/>
      <c r="AK4" s="476"/>
      <c r="AL4" s="476"/>
      <c r="AM4" s="476"/>
      <c r="AN4" s="476"/>
      <c r="AO4" s="476"/>
      <c r="AP4" s="476"/>
      <c r="AQ4" s="476"/>
      <c r="AR4" s="476"/>
      <c r="AS4" s="476"/>
      <c r="AT4" s="476"/>
      <c r="AU4" s="476"/>
      <c r="AV4" s="476"/>
      <c r="AW4" s="476"/>
      <c r="BS4" s="128"/>
      <c r="BT4" s="128"/>
      <c r="BU4" s="128"/>
    </row>
    <row r="5" spans="1:73" ht="12" customHeight="1">
      <c r="A5" s="128"/>
      <c r="G5" s="427" t="s">
        <v>296</v>
      </c>
      <c r="H5" s="428"/>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c r="AM5" s="428"/>
      <c r="AN5" s="428"/>
      <c r="AO5" s="428"/>
      <c r="AP5" s="428"/>
      <c r="AQ5" s="428"/>
      <c r="AR5" s="428"/>
      <c r="AS5" s="428"/>
      <c r="AT5" s="428"/>
      <c r="AU5" s="428"/>
      <c r="AV5" s="428"/>
      <c r="AW5" s="428"/>
      <c r="AX5" s="428"/>
      <c r="AY5" s="428"/>
      <c r="AZ5" s="428"/>
      <c r="BA5" s="428"/>
      <c r="BB5" s="428"/>
      <c r="BC5" s="428"/>
      <c r="BD5" s="428"/>
      <c r="BE5" s="428"/>
      <c r="BF5" s="428"/>
      <c r="BG5" s="428"/>
      <c r="BH5" s="428"/>
      <c r="BI5" s="428"/>
      <c r="BJ5" s="428"/>
      <c r="BK5" s="428"/>
      <c r="BL5" s="428"/>
      <c r="BM5" s="428"/>
      <c r="BN5" s="428"/>
      <c r="BO5" s="428"/>
      <c r="BP5" s="428"/>
      <c r="BQ5" s="429"/>
      <c r="BS5" s="128"/>
      <c r="BT5" s="128"/>
      <c r="BU5" s="128"/>
    </row>
    <row r="6" spans="1:73" ht="12" customHeight="1">
      <c r="A6" s="128"/>
      <c r="G6" s="430"/>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1"/>
      <c r="AY6" s="431"/>
      <c r="AZ6" s="431"/>
      <c r="BA6" s="431"/>
      <c r="BB6" s="431"/>
      <c r="BC6" s="431"/>
      <c r="BD6" s="431"/>
      <c r="BE6" s="431"/>
      <c r="BF6" s="431"/>
      <c r="BG6" s="431"/>
      <c r="BH6" s="431"/>
      <c r="BI6" s="431"/>
      <c r="BJ6" s="431"/>
      <c r="BK6" s="431"/>
      <c r="BL6" s="431"/>
      <c r="BM6" s="431"/>
      <c r="BN6" s="431"/>
      <c r="BO6" s="431"/>
      <c r="BP6" s="431"/>
      <c r="BQ6" s="432"/>
      <c r="BS6" s="128"/>
      <c r="BT6" s="128"/>
      <c r="BU6" s="128"/>
    </row>
    <row r="7" spans="1:73" ht="12" customHeight="1">
      <c r="A7" s="128"/>
      <c r="G7" s="433"/>
      <c r="H7" s="434"/>
      <c r="I7" s="434"/>
      <c r="J7" s="434"/>
      <c r="K7" s="434"/>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4"/>
      <c r="AK7" s="434"/>
      <c r="AL7" s="434"/>
      <c r="AM7" s="434"/>
      <c r="AN7" s="434"/>
      <c r="AO7" s="434"/>
      <c r="AP7" s="434"/>
      <c r="AQ7" s="434"/>
      <c r="AR7" s="434"/>
      <c r="AS7" s="434"/>
      <c r="AT7" s="434"/>
      <c r="AU7" s="434"/>
      <c r="AV7" s="434"/>
      <c r="AW7" s="434"/>
      <c r="AX7" s="434"/>
      <c r="AY7" s="434"/>
      <c r="AZ7" s="434"/>
      <c r="BA7" s="434"/>
      <c r="BB7" s="434"/>
      <c r="BC7" s="434"/>
      <c r="BD7" s="434"/>
      <c r="BE7" s="434"/>
      <c r="BF7" s="434"/>
      <c r="BG7" s="434"/>
      <c r="BH7" s="434"/>
      <c r="BI7" s="434"/>
      <c r="BJ7" s="434"/>
      <c r="BK7" s="434"/>
      <c r="BL7" s="434"/>
      <c r="BM7" s="434"/>
      <c r="BN7" s="434"/>
      <c r="BO7" s="434"/>
      <c r="BP7" s="434"/>
      <c r="BQ7" s="435"/>
      <c r="BS7" s="128"/>
      <c r="BT7" s="128"/>
      <c r="BU7" s="128"/>
    </row>
    <row r="8" spans="1:73" ht="12" customHeight="1">
      <c r="A8" s="128"/>
      <c r="G8" s="436" t="s">
        <v>9</v>
      </c>
      <c r="H8" s="437"/>
      <c r="I8" s="437"/>
      <c r="J8" s="437"/>
      <c r="K8" s="437"/>
      <c r="L8" s="437"/>
      <c r="M8" s="437"/>
      <c r="N8" s="437"/>
      <c r="O8" s="437"/>
      <c r="P8" s="437"/>
      <c r="Q8" s="437"/>
      <c r="R8" s="437"/>
      <c r="S8" s="437"/>
      <c r="T8" s="438"/>
      <c r="U8" s="418" t="str">
        <f>IF(入力シート!$AG$1="","",入力シート!$AG$1&amp;"  "&amp;入力シート!$AG$2)</f>
        <v>90  〇〇</v>
      </c>
      <c r="V8" s="419"/>
      <c r="W8" s="419"/>
      <c r="X8" s="419"/>
      <c r="Y8" s="419"/>
      <c r="Z8" s="419"/>
      <c r="AA8" s="419"/>
      <c r="AB8" s="419"/>
      <c r="AC8" s="419"/>
      <c r="AD8" s="419"/>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69" t="s">
        <v>45</v>
      </c>
      <c r="BC8" s="469"/>
      <c r="BD8" s="469"/>
      <c r="BE8" s="469"/>
      <c r="BF8" s="469"/>
      <c r="BG8" s="469"/>
      <c r="BH8" s="469"/>
      <c r="BI8" s="469"/>
      <c r="BJ8" s="469"/>
      <c r="BK8" s="469"/>
      <c r="BL8" s="469"/>
      <c r="BM8" s="469"/>
      <c r="BN8" s="469"/>
      <c r="BO8" s="469"/>
      <c r="BP8" s="469"/>
      <c r="BQ8" s="470"/>
      <c r="BS8" s="128"/>
      <c r="BT8" s="128"/>
      <c r="BU8" s="128"/>
    </row>
    <row r="9" spans="1:73" ht="12" customHeight="1">
      <c r="A9" s="128"/>
      <c r="G9" s="439"/>
      <c r="H9" s="440"/>
      <c r="I9" s="440"/>
      <c r="J9" s="440"/>
      <c r="K9" s="440"/>
      <c r="L9" s="440"/>
      <c r="M9" s="440"/>
      <c r="N9" s="440"/>
      <c r="O9" s="440"/>
      <c r="P9" s="440"/>
      <c r="Q9" s="440"/>
      <c r="R9" s="440"/>
      <c r="S9" s="440"/>
      <c r="T9" s="441"/>
      <c r="U9" s="420"/>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71"/>
      <c r="BC9" s="471"/>
      <c r="BD9" s="471"/>
      <c r="BE9" s="471"/>
      <c r="BF9" s="471"/>
      <c r="BG9" s="471"/>
      <c r="BH9" s="471"/>
      <c r="BI9" s="471"/>
      <c r="BJ9" s="471"/>
      <c r="BK9" s="471"/>
      <c r="BL9" s="471"/>
      <c r="BM9" s="471"/>
      <c r="BN9" s="471"/>
      <c r="BO9" s="471"/>
      <c r="BP9" s="471"/>
      <c r="BQ9" s="472"/>
      <c r="BS9" s="128"/>
      <c r="BT9" s="128"/>
      <c r="BU9" s="128"/>
    </row>
    <row r="10" spans="1:73" ht="12" customHeight="1">
      <c r="A10" s="128"/>
      <c r="G10" s="442"/>
      <c r="H10" s="443"/>
      <c r="I10" s="443"/>
      <c r="J10" s="443"/>
      <c r="K10" s="443"/>
      <c r="L10" s="443"/>
      <c r="M10" s="443"/>
      <c r="N10" s="443"/>
      <c r="O10" s="443"/>
      <c r="P10" s="443"/>
      <c r="Q10" s="443"/>
      <c r="R10" s="443"/>
      <c r="S10" s="443"/>
      <c r="T10" s="444"/>
      <c r="U10" s="422"/>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73"/>
      <c r="BC10" s="473"/>
      <c r="BD10" s="473"/>
      <c r="BE10" s="473"/>
      <c r="BF10" s="473"/>
      <c r="BG10" s="473"/>
      <c r="BH10" s="473"/>
      <c r="BI10" s="473"/>
      <c r="BJ10" s="473"/>
      <c r="BK10" s="473"/>
      <c r="BL10" s="473"/>
      <c r="BM10" s="473"/>
      <c r="BN10" s="473"/>
      <c r="BO10" s="473"/>
      <c r="BP10" s="473"/>
      <c r="BQ10" s="474"/>
      <c r="BS10" s="128"/>
      <c r="BT10" s="128"/>
      <c r="BU10" s="128"/>
    </row>
    <row r="11" spans="1:73" ht="12" customHeight="1">
      <c r="A11" s="128">
        <v>3</v>
      </c>
      <c r="G11" s="436" t="s">
        <v>10</v>
      </c>
      <c r="H11" s="437"/>
      <c r="I11" s="437"/>
      <c r="J11" s="437"/>
      <c r="K11" s="437"/>
      <c r="L11" s="437"/>
      <c r="M11" s="437"/>
      <c r="N11" s="437"/>
      <c r="O11" s="437"/>
      <c r="P11" s="437"/>
      <c r="Q11" s="437"/>
      <c r="R11" s="437"/>
      <c r="S11" s="437"/>
      <c r="T11" s="438"/>
      <c r="U11" s="418" t="str">
        <f>IF(INDEX(入力,$A11,BQ$1)="","",INDEX(入力,$A11,BQ$1))</f>
        <v/>
      </c>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66"/>
      <c r="BS11" s="128"/>
      <c r="BT11" s="128"/>
      <c r="BU11" s="128"/>
    </row>
    <row r="12" spans="1:73" ht="12" customHeight="1">
      <c r="A12" s="128"/>
      <c r="G12" s="439"/>
      <c r="H12" s="440"/>
      <c r="I12" s="440"/>
      <c r="J12" s="440"/>
      <c r="K12" s="440"/>
      <c r="L12" s="440"/>
      <c r="M12" s="440"/>
      <c r="N12" s="440"/>
      <c r="O12" s="440"/>
      <c r="P12" s="440"/>
      <c r="Q12" s="440"/>
      <c r="R12" s="440"/>
      <c r="S12" s="440"/>
      <c r="T12" s="441"/>
      <c r="U12" s="420"/>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67"/>
      <c r="BS12" s="128"/>
      <c r="BT12" s="128"/>
      <c r="BU12" s="128"/>
    </row>
    <row r="13" spans="1:73" ht="12" customHeight="1">
      <c r="A13" s="128"/>
      <c r="G13" s="442"/>
      <c r="H13" s="443"/>
      <c r="I13" s="443"/>
      <c r="J13" s="443"/>
      <c r="K13" s="443"/>
      <c r="L13" s="443"/>
      <c r="M13" s="443"/>
      <c r="N13" s="443"/>
      <c r="O13" s="443"/>
      <c r="P13" s="443"/>
      <c r="Q13" s="443"/>
      <c r="R13" s="443"/>
      <c r="S13" s="443"/>
      <c r="T13" s="444"/>
      <c r="U13" s="422"/>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68"/>
      <c r="BS13" s="128"/>
      <c r="BT13" s="128"/>
      <c r="BU13" s="128"/>
    </row>
    <row r="14" spans="1:73" ht="12" customHeight="1">
      <c r="A14" s="128"/>
      <c r="G14" s="2"/>
      <c r="I14" s="20"/>
      <c r="J14" s="20"/>
      <c r="K14" s="20"/>
      <c r="L14" s="20"/>
      <c r="M14" s="20"/>
      <c r="N14" s="20"/>
      <c r="O14" s="20"/>
      <c r="P14" s="20"/>
      <c r="Q14" s="20"/>
      <c r="R14" s="20"/>
      <c r="S14" s="20"/>
      <c r="T14" s="20"/>
      <c r="U14" s="20"/>
      <c r="V14" s="20"/>
      <c r="W14" s="20"/>
      <c r="X14" s="20"/>
      <c r="Y14" s="20"/>
      <c r="Z14" s="17"/>
      <c r="AA14" s="17"/>
      <c r="AB14" s="17"/>
      <c r="AC14" s="17"/>
      <c r="AD14" s="17"/>
      <c r="AE14" s="17"/>
      <c r="AF14" s="425" t="s">
        <v>16</v>
      </c>
      <c r="AG14" s="425"/>
      <c r="AH14" s="425"/>
      <c r="AI14" s="425"/>
      <c r="AJ14" s="425"/>
      <c r="AK14" s="425"/>
      <c r="AL14" s="425"/>
      <c r="AM14" s="425"/>
      <c r="AN14" s="425"/>
      <c r="AO14" s="425"/>
      <c r="AP14" s="425"/>
      <c r="AQ14" s="425"/>
      <c r="AR14" s="425"/>
      <c r="AS14" s="425"/>
      <c r="AT14" s="425"/>
      <c r="AU14" s="425"/>
      <c r="AV14" s="425"/>
      <c r="AW14" s="17"/>
      <c r="AX14" s="17"/>
      <c r="AY14" s="17"/>
      <c r="AZ14" s="17"/>
      <c r="BA14" s="17"/>
      <c r="BB14" s="17"/>
      <c r="BC14" s="17"/>
      <c r="BD14" s="17"/>
      <c r="BE14" s="17"/>
      <c r="BF14" s="17"/>
      <c r="BG14" s="17"/>
      <c r="BH14" s="17"/>
      <c r="BI14" s="17"/>
      <c r="BJ14" s="17"/>
      <c r="BK14" s="17"/>
      <c r="BL14" s="17"/>
      <c r="BM14" s="17"/>
      <c r="BN14" s="17"/>
      <c r="BO14" s="13"/>
      <c r="BP14" s="13"/>
      <c r="BQ14" s="14"/>
      <c r="BS14" s="128"/>
      <c r="BT14" s="128"/>
      <c r="BU14" s="128"/>
    </row>
    <row r="15" spans="1:73" ht="12" customHeight="1">
      <c r="A15" s="128"/>
      <c r="G15" s="2"/>
      <c r="I15" s="19" t="s">
        <v>13</v>
      </c>
      <c r="J15" s="55"/>
      <c r="K15" s="55"/>
      <c r="L15" s="55"/>
      <c r="M15" s="55"/>
      <c r="N15" s="55"/>
      <c r="O15" s="55"/>
      <c r="P15" s="55"/>
      <c r="Q15" s="55"/>
      <c r="R15" s="55"/>
      <c r="S15" s="55"/>
      <c r="T15" s="55"/>
      <c r="U15" s="55"/>
      <c r="V15" s="55"/>
      <c r="W15" s="55"/>
      <c r="X15" s="55"/>
      <c r="Y15" s="55"/>
      <c r="Z15" s="18"/>
      <c r="AA15" s="18"/>
      <c r="AB15" s="18"/>
      <c r="AC15" s="18"/>
      <c r="AD15" s="18"/>
      <c r="AE15" s="18"/>
      <c r="AF15" s="426"/>
      <c r="AG15" s="426"/>
      <c r="AH15" s="426"/>
      <c r="AI15" s="426"/>
      <c r="AJ15" s="426"/>
      <c r="AK15" s="426"/>
      <c r="AL15" s="426"/>
      <c r="AM15" s="426"/>
      <c r="AN15" s="426"/>
      <c r="AO15" s="426"/>
      <c r="AP15" s="426"/>
      <c r="AQ15" s="426"/>
      <c r="AR15" s="426"/>
      <c r="AS15" s="426"/>
      <c r="AT15" s="426"/>
      <c r="AU15" s="426"/>
      <c r="AV15" s="426"/>
      <c r="AW15" s="18"/>
      <c r="AX15" s="18"/>
      <c r="AY15" s="18"/>
      <c r="AZ15" s="18"/>
      <c r="BA15" s="18"/>
      <c r="BB15" s="18"/>
      <c r="BC15" s="18"/>
      <c r="BD15" s="18"/>
      <c r="BE15" s="18"/>
      <c r="BF15" s="18"/>
      <c r="BG15" s="18"/>
      <c r="BH15" s="18"/>
      <c r="BI15" s="18"/>
      <c r="BJ15" s="18"/>
      <c r="BK15" s="18"/>
      <c r="BL15" s="18"/>
      <c r="BM15" s="18"/>
      <c r="BN15" s="18"/>
      <c r="BO15" s="15"/>
      <c r="BP15" s="15"/>
      <c r="BQ15" s="16"/>
      <c r="BS15" s="128"/>
      <c r="BT15" s="128"/>
      <c r="BU15" s="128"/>
    </row>
    <row r="16" spans="1:73" ht="12" customHeight="1">
      <c r="A16" s="128"/>
      <c r="G16" s="2"/>
      <c r="J16" s="19"/>
      <c r="K16" s="19"/>
      <c r="L16" s="19"/>
      <c r="M16" s="19"/>
      <c r="N16" s="19"/>
      <c r="O16" s="19"/>
      <c r="P16" s="19"/>
      <c r="Q16" s="19"/>
      <c r="R16" s="19"/>
      <c r="S16" s="19"/>
      <c r="T16" s="19"/>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5"/>
      <c r="BP16" s="15"/>
      <c r="BQ16" s="16"/>
      <c r="BS16" s="128"/>
      <c r="BT16" s="128"/>
      <c r="BU16" s="128"/>
    </row>
    <row r="17" spans="1:73" ht="12" customHeight="1">
      <c r="A17" s="128"/>
      <c r="G17" s="424" t="s">
        <v>1</v>
      </c>
      <c r="H17" s="424"/>
      <c r="I17" s="424"/>
      <c r="J17" s="424"/>
      <c r="K17" s="424" t="s">
        <v>3</v>
      </c>
      <c r="L17" s="424"/>
      <c r="M17" s="424"/>
      <c r="N17" s="424"/>
      <c r="O17" s="424"/>
      <c r="P17" s="424"/>
      <c r="Q17" s="424"/>
      <c r="R17" s="424"/>
      <c r="S17" s="424"/>
      <c r="T17" s="424"/>
      <c r="U17" s="424" t="s">
        <v>11</v>
      </c>
      <c r="V17" s="424"/>
      <c r="W17" s="424"/>
      <c r="X17" s="424"/>
      <c r="Y17" s="424"/>
      <c r="Z17" s="424"/>
      <c r="AA17" s="424"/>
      <c r="AB17" s="424"/>
      <c r="AC17" s="424"/>
      <c r="AD17" s="424"/>
      <c r="AE17" s="424"/>
      <c r="AF17" s="424"/>
      <c r="AG17" s="424"/>
      <c r="AH17" s="424"/>
      <c r="AI17" s="424"/>
      <c r="AJ17" s="424"/>
      <c r="AK17" s="424"/>
      <c r="AL17" s="424"/>
      <c r="AM17" s="424"/>
      <c r="AN17" s="424"/>
      <c r="AO17" s="424" t="s">
        <v>102</v>
      </c>
      <c r="AP17" s="424"/>
      <c r="AQ17" s="424"/>
      <c r="AR17" s="424"/>
      <c r="AS17" s="424"/>
      <c r="AT17" s="424"/>
      <c r="AU17" s="424"/>
      <c r="AV17" s="424"/>
      <c r="AW17" s="424"/>
      <c r="AX17" s="424"/>
      <c r="AY17" s="424"/>
      <c r="AZ17" s="424"/>
      <c r="BA17" s="424"/>
      <c r="BB17" s="424"/>
      <c r="BC17" s="424"/>
      <c r="BD17" s="424"/>
      <c r="BE17" s="424"/>
      <c r="BF17" s="424"/>
      <c r="BG17" s="424"/>
      <c r="BH17" s="424" t="s">
        <v>2</v>
      </c>
      <c r="BI17" s="424"/>
      <c r="BJ17" s="424"/>
      <c r="BK17" s="424"/>
      <c r="BL17" s="424"/>
      <c r="BM17" s="424" t="s">
        <v>8</v>
      </c>
      <c r="BN17" s="424"/>
      <c r="BO17" s="424"/>
      <c r="BP17" s="424"/>
      <c r="BQ17" s="424"/>
      <c r="BS17" s="128"/>
      <c r="BT17" s="128"/>
      <c r="BU17" s="128"/>
    </row>
    <row r="18" spans="1:73" ht="12" customHeight="1">
      <c r="A18" s="128"/>
      <c r="G18" s="424"/>
      <c r="H18" s="424"/>
      <c r="I18" s="424"/>
      <c r="J18" s="424"/>
      <c r="K18" s="424"/>
      <c r="L18" s="424"/>
      <c r="M18" s="424"/>
      <c r="N18" s="424"/>
      <c r="O18" s="424"/>
      <c r="P18" s="424"/>
      <c r="Q18" s="424"/>
      <c r="R18" s="424"/>
      <c r="S18" s="424"/>
      <c r="T18" s="424"/>
      <c r="U18" s="424"/>
      <c r="V18" s="424"/>
      <c r="W18" s="424"/>
      <c r="X18" s="424"/>
      <c r="Y18" s="424"/>
      <c r="Z18" s="424"/>
      <c r="AA18" s="424"/>
      <c r="AB18" s="424"/>
      <c r="AC18" s="424"/>
      <c r="AD18" s="424"/>
      <c r="AE18" s="424"/>
      <c r="AF18" s="424"/>
      <c r="AG18" s="424"/>
      <c r="AH18" s="424"/>
      <c r="AI18" s="424"/>
      <c r="AJ18" s="424"/>
      <c r="AK18" s="424"/>
      <c r="AL18" s="424"/>
      <c r="AM18" s="424"/>
      <c r="AN18" s="424"/>
      <c r="AO18" s="424"/>
      <c r="AP18" s="424"/>
      <c r="AQ18" s="424"/>
      <c r="AR18" s="424"/>
      <c r="AS18" s="424"/>
      <c r="AT18" s="424"/>
      <c r="AU18" s="424"/>
      <c r="AV18" s="424"/>
      <c r="AW18" s="424"/>
      <c r="AX18" s="424"/>
      <c r="AY18" s="424"/>
      <c r="AZ18" s="424"/>
      <c r="BA18" s="424"/>
      <c r="BB18" s="424"/>
      <c r="BC18" s="424"/>
      <c r="BD18" s="424"/>
      <c r="BE18" s="424"/>
      <c r="BF18" s="424"/>
      <c r="BG18" s="424"/>
      <c r="BH18" s="424"/>
      <c r="BI18" s="424"/>
      <c r="BJ18" s="424"/>
      <c r="BK18" s="424"/>
      <c r="BL18" s="424"/>
      <c r="BM18" s="424"/>
      <c r="BN18" s="424"/>
      <c r="BO18" s="424"/>
      <c r="BP18" s="424"/>
      <c r="BQ18" s="424"/>
      <c r="BS18" s="128"/>
      <c r="BT18" s="128"/>
      <c r="BU18" s="128"/>
    </row>
    <row r="19" spans="1:73" ht="12" customHeight="1">
      <c r="A19" s="128">
        <v>5</v>
      </c>
      <c r="G19" s="424">
        <v>1</v>
      </c>
      <c r="H19" s="424"/>
      <c r="I19" s="424"/>
      <c r="J19" s="424"/>
      <c r="K19" s="417" t="str">
        <f ca="1">IF(INDEX(入力,$A19,K$1)="","",INDEX(入力,$A19,K$1))</f>
        <v/>
      </c>
      <c r="L19" s="417"/>
      <c r="M19" s="417"/>
      <c r="N19" s="417"/>
      <c r="O19" s="417"/>
      <c r="P19" s="417"/>
      <c r="Q19" s="417"/>
      <c r="R19" s="417"/>
      <c r="S19" s="417"/>
      <c r="T19" s="417"/>
      <c r="U19" s="417" t="str">
        <f ca="1">IF($K19="","",VLOOKUP($K19,新選手名簿,U$1,FALSE))</f>
        <v/>
      </c>
      <c r="V19" s="417"/>
      <c r="W19" s="417"/>
      <c r="X19" s="417"/>
      <c r="Y19" s="417"/>
      <c r="Z19" s="417"/>
      <c r="AA19" s="417"/>
      <c r="AB19" s="417"/>
      <c r="AC19" s="417"/>
      <c r="AD19" s="417"/>
      <c r="AE19" s="417" t="str">
        <f>IF(INDEX(入力シート!AE1:BC36,$A19,AE$1)="","",入力シート!$AG$1*100+INDEX(入力シート!AE1:BC36,$A19,AE$1))</f>
        <v/>
      </c>
      <c r="AF19" s="417"/>
      <c r="AG19" s="417"/>
      <c r="AH19" s="417"/>
      <c r="AI19" s="417"/>
      <c r="AJ19" s="417"/>
      <c r="AK19" s="417"/>
      <c r="AL19" s="417"/>
      <c r="AM19" s="417"/>
      <c r="AN19" s="417"/>
      <c r="AO19" s="445" t="str">
        <f ca="1">IF($K19="","",VLOOKUP($K19,新選手名簿,AO$1,FALSE))</f>
        <v/>
      </c>
      <c r="AP19" s="446"/>
      <c r="AQ19" s="446"/>
      <c r="AR19" s="446"/>
      <c r="AS19" s="446"/>
      <c r="AT19" s="446"/>
      <c r="AU19" s="446"/>
      <c r="AV19" s="446"/>
      <c r="AW19" s="446"/>
      <c r="AX19" s="446"/>
      <c r="AY19" s="446"/>
      <c r="AZ19" s="446"/>
      <c r="BA19" s="446"/>
      <c r="BB19" s="446"/>
      <c r="BC19" s="446"/>
      <c r="BD19" s="446"/>
      <c r="BE19" s="446"/>
      <c r="BF19" s="446"/>
      <c r="BG19" s="447"/>
      <c r="BH19" s="417" t="str">
        <f ca="1">IF($K19="","",VLOOKUP($K19,新選手名簿,BH$1,FALSE))</f>
        <v/>
      </c>
      <c r="BI19" s="417"/>
      <c r="BJ19" s="417"/>
      <c r="BK19" s="417"/>
      <c r="BL19" s="417"/>
      <c r="BM19" s="417" t="str">
        <f ca="1">IF($K19="","",VLOOKUP($K19,新選手名簿,BM$1,FALSE))</f>
        <v/>
      </c>
      <c r="BN19" s="417"/>
      <c r="BO19" s="417"/>
      <c r="BP19" s="417"/>
      <c r="BQ19" s="417"/>
      <c r="BS19" s="128"/>
      <c r="BT19" s="128"/>
      <c r="BU19" s="128"/>
    </row>
    <row r="20" spans="1:73" ht="12" customHeight="1">
      <c r="A20" s="128"/>
      <c r="G20" s="424"/>
      <c r="H20" s="424"/>
      <c r="I20" s="424"/>
      <c r="J20" s="424"/>
      <c r="K20" s="417"/>
      <c r="L20" s="417"/>
      <c r="M20" s="417"/>
      <c r="N20" s="417"/>
      <c r="O20" s="417"/>
      <c r="P20" s="417"/>
      <c r="Q20" s="417"/>
      <c r="R20" s="417"/>
      <c r="S20" s="417"/>
      <c r="T20" s="417"/>
      <c r="U20" s="417"/>
      <c r="V20" s="417"/>
      <c r="W20" s="417"/>
      <c r="X20" s="417"/>
      <c r="Y20" s="417"/>
      <c r="Z20" s="417"/>
      <c r="AA20" s="417"/>
      <c r="AB20" s="417"/>
      <c r="AC20" s="417"/>
      <c r="AD20" s="417"/>
      <c r="AE20" s="417"/>
      <c r="AF20" s="417"/>
      <c r="AG20" s="417"/>
      <c r="AH20" s="417"/>
      <c r="AI20" s="417"/>
      <c r="AJ20" s="417"/>
      <c r="AK20" s="417"/>
      <c r="AL20" s="417"/>
      <c r="AM20" s="417"/>
      <c r="AN20" s="417"/>
      <c r="AO20" s="448"/>
      <c r="AP20" s="449"/>
      <c r="AQ20" s="449"/>
      <c r="AR20" s="449"/>
      <c r="AS20" s="449"/>
      <c r="AT20" s="449"/>
      <c r="AU20" s="449"/>
      <c r="AV20" s="449"/>
      <c r="AW20" s="449"/>
      <c r="AX20" s="449"/>
      <c r="AY20" s="449"/>
      <c r="AZ20" s="449"/>
      <c r="BA20" s="449"/>
      <c r="BB20" s="449"/>
      <c r="BC20" s="449"/>
      <c r="BD20" s="449"/>
      <c r="BE20" s="449"/>
      <c r="BF20" s="449"/>
      <c r="BG20" s="450"/>
      <c r="BH20" s="417"/>
      <c r="BI20" s="417"/>
      <c r="BJ20" s="417"/>
      <c r="BK20" s="417"/>
      <c r="BL20" s="417"/>
      <c r="BM20" s="417"/>
      <c r="BN20" s="417"/>
      <c r="BO20" s="417"/>
      <c r="BP20" s="417"/>
      <c r="BQ20" s="417"/>
      <c r="BS20" s="128"/>
      <c r="BT20" s="128"/>
      <c r="BU20" s="128"/>
    </row>
    <row r="21" spans="1:73" ht="12" customHeight="1">
      <c r="A21" s="128"/>
      <c r="G21" s="424"/>
      <c r="H21" s="424"/>
      <c r="I21" s="424"/>
      <c r="J21" s="424"/>
      <c r="K21" s="417"/>
      <c r="L21" s="417"/>
      <c r="M21" s="417"/>
      <c r="N21" s="417"/>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51"/>
      <c r="AP21" s="452"/>
      <c r="AQ21" s="452"/>
      <c r="AR21" s="452"/>
      <c r="AS21" s="452"/>
      <c r="AT21" s="452"/>
      <c r="AU21" s="452"/>
      <c r="AV21" s="452"/>
      <c r="AW21" s="452"/>
      <c r="AX21" s="452"/>
      <c r="AY21" s="452"/>
      <c r="AZ21" s="452"/>
      <c r="BA21" s="452"/>
      <c r="BB21" s="452"/>
      <c r="BC21" s="452"/>
      <c r="BD21" s="452"/>
      <c r="BE21" s="452"/>
      <c r="BF21" s="452"/>
      <c r="BG21" s="453"/>
      <c r="BH21" s="417"/>
      <c r="BI21" s="417"/>
      <c r="BJ21" s="417"/>
      <c r="BK21" s="417"/>
      <c r="BL21" s="417"/>
      <c r="BM21" s="417"/>
      <c r="BN21" s="417"/>
      <c r="BO21" s="417"/>
      <c r="BP21" s="417"/>
      <c r="BQ21" s="417"/>
      <c r="BS21" s="128"/>
      <c r="BT21" s="128"/>
      <c r="BU21" s="128"/>
    </row>
    <row r="22" spans="1:73" ht="12" customHeight="1">
      <c r="A22" s="128">
        <f>A19+1</f>
        <v>6</v>
      </c>
      <c r="G22" s="424">
        <v>2</v>
      </c>
      <c r="H22" s="424"/>
      <c r="I22" s="424"/>
      <c r="J22" s="424"/>
      <c r="K22" s="417" t="str">
        <f ca="1">IF(INDEX(入力,$A22,K$1)="","",INDEX(入力,$A22,K$1))</f>
        <v/>
      </c>
      <c r="L22" s="417"/>
      <c r="M22" s="417"/>
      <c r="N22" s="417"/>
      <c r="O22" s="417"/>
      <c r="P22" s="417"/>
      <c r="Q22" s="417"/>
      <c r="R22" s="417"/>
      <c r="S22" s="417"/>
      <c r="T22" s="417"/>
      <c r="U22" s="417" t="str">
        <f ca="1">IF($K22="","",VLOOKUP($K22,新選手名簿,U$1,FALSE))</f>
        <v/>
      </c>
      <c r="V22" s="417"/>
      <c r="W22" s="417"/>
      <c r="X22" s="417"/>
      <c r="Y22" s="417"/>
      <c r="Z22" s="417"/>
      <c r="AA22" s="417"/>
      <c r="AB22" s="417"/>
      <c r="AC22" s="417"/>
      <c r="AD22" s="417"/>
      <c r="AE22" s="417" t="str">
        <f>IF(INDEX(入力シート!AE4:BC39,$A22,AE$1)="","",入力シート!$AG$1*100+INDEX(入力シート!AE4:BC39,$A22,AE$1))</f>
        <v/>
      </c>
      <c r="AF22" s="417"/>
      <c r="AG22" s="417"/>
      <c r="AH22" s="417"/>
      <c r="AI22" s="417"/>
      <c r="AJ22" s="417"/>
      <c r="AK22" s="417"/>
      <c r="AL22" s="417"/>
      <c r="AM22" s="417"/>
      <c r="AN22" s="417"/>
      <c r="AO22" s="417" t="str">
        <f ca="1">IF($K22="","",VLOOKUP($K22,新選手名簿,AO$1,FALSE))</f>
        <v/>
      </c>
      <c r="AP22" s="417"/>
      <c r="AQ22" s="417"/>
      <c r="AR22" s="417"/>
      <c r="AS22" s="417"/>
      <c r="AT22" s="417"/>
      <c r="AU22" s="417"/>
      <c r="AV22" s="417"/>
      <c r="AW22" s="417"/>
      <c r="AX22" s="417"/>
      <c r="AY22" s="417"/>
      <c r="AZ22" s="417"/>
      <c r="BA22" s="417"/>
      <c r="BB22" s="417"/>
      <c r="BC22" s="417"/>
      <c r="BD22" s="417"/>
      <c r="BE22" s="417"/>
      <c r="BF22" s="417"/>
      <c r="BG22" s="417"/>
      <c r="BH22" s="417" t="str">
        <f ca="1">IF($K22="","",VLOOKUP($K22,新選手名簿,BH$1,FALSE))</f>
        <v/>
      </c>
      <c r="BI22" s="417"/>
      <c r="BJ22" s="417"/>
      <c r="BK22" s="417"/>
      <c r="BL22" s="417"/>
      <c r="BM22" s="417" t="str">
        <f ca="1">IF($K22="","",VLOOKUP($K22,新選手名簿,BM$1,FALSE))</f>
        <v/>
      </c>
      <c r="BN22" s="417"/>
      <c r="BO22" s="417"/>
      <c r="BP22" s="417"/>
      <c r="BQ22" s="417"/>
      <c r="BS22" s="128"/>
      <c r="BT22" s="128"/>
      <c r="BU22" s="128"/>
    </row>
    <row r="23" spans="1:73" ht="12" customHeight="1">
      <c r="A23" s="128"/>
      <c r="G23" s="424"/>
      <c r="H23" s="424"/>
      <c r="I23" s="424"/>
      <c r="J23" s="424"/>
      <c r="K23" s="417"/>
      <c r="L23" s="417"/>
      <c r="M23" s="417"/>
      <c r="N23" s="417"/>
      <c r="O23" s="417"/>
      <c r="P23" s="417"/>
      <c r="Q23" s="417"/>
      <c r="R23" s="417"/>
      <c r="S23" s="417"/>
      <c r="T23" s="417"/>
      <c r="U23" s="417"/>
      <c r="V23" s="417"/>
      <c r="W23" s="417"/>
      <c r="X23" s="417"/>
      <c r="Y23" s="417"/>
      <c r="Z23" s="417"/>
      <c r="AA23" s="417"/>
      <c r="AB23" s="417"/>
      <c r="AC23" s="417"/>
      <c r="AD23" s="417"/>
      <c r="AE23" s="417"/>
      <c r="AF23" s="417"/>
      <c r="AG23" s="417"/>
      <c r="AH23" s="417"/>
      <c r="AI23" s="417"/>
      <c r="AJ23" s="417"/>
      <c r="AK23" s="417"/>
      <c r="AL23" s="417"/>
      <c r="AM23" s="417"/>
      <c r="AN23" s="417"/>
      <c r="AO23" s="417"/>
      <c r="AP23" s="417"/>
      <c r="AQ23" s="417"/>
      <c r="AR23" s="417"/>
      <c r="AS23" s="417"/>
      <c r="AT23" s="417"/>
      <c r="AU23" s="417"/>
      <c r="AV23" s="417"/>
      <c r="AW23" s="417"/>
      <c r="AX23" s="417"/>
      <c r="AY23" s="417"/>
      <c r="AZ23" s="417"/>
      <c r="BA23" s="417"/>
      <c r="BB23" s="417"/>
      <c r="BC23" s="417"/>
      <c r="BD23" s="417"/>
      <c r="BE23" s="417"/>
      <c r="BF23" s="417"/>
      <c r="BG23" s="417"/>
      <c r="BH23" s="417"/>
      <c r="BI23" s="417"/>
      <c r="BJ23" s="417"/>
      <c r="BK23" s="417"/>
      <c r="BL23" s="417"/>
      <c r="BM23" s="417"/>
      <c r="BN23" s="417"/>
      <c r="BO23" s="417"/>
      <c r="BP23" s="417"/>
      <c r="BQ23" s="417"/>
      <c r="BS23" s="128"/>
      <c r="BT23" s="128"/>
      <c r="BU23" s="128"/>
    </row>
    <row r="24" spans="1:73" ht="12" customHeight="1">
      <c r="A24" s="128"/>
      <c r="G24" s="424"/>
      <c r="H24" s="424"/>
      <c r="I24" s="424"/>
      <c r="J24" s="424"/>
      <c r="K24" s="417"/>
      <c r="L24" s="417"/>
      <c r="M24" s="417"/>
      <c r="N24" s="417"/>
      <c r="O24" s="417"/>
      <c r="P24" s="417"/>
      <c r="Q24" s="417"/>
      <c r="R24" s="417"/>
      <c r="S24" s="417"/>
      <c r="T24" s="417"/>
      <c r="U24" s="417"/>
      <c r="V24" s="417"/>
      <c r="W24" s="417"/>
      <c r="X24" s="417"/>
      <c r="Y24" s="417"/>
      <c r="Z24" s="417"/>
      <c r="AA24" s="417"/>
      <c r="AB24" s="417"/>
      <c r="AC24" s="417"/>
      <c r="AD24" s="417"/>
      <c r="AE24" s="417"/>
      <c r="AF24" s="417"/>
      <c r="AG24" s="417"/>
      <c r="AH24" s="417"/>
      <c r="AI24" s="417"/>
      <c r="AJ24" s="417"/>
      <c r="AK24" s="417"/>
      <c r="AL24" s="417"/>
      <c r="AM24" s="417"/>
      <c r="AN24" s="417"/>
      <c r="AO24" s="417"/>
      <c r="AP24" s="417"/>
      <c r="AQ24" s="417"/>
      <c r="AR24" s="417"/>
      <c r="AS24" s="417"/>
      <c r="AT24" s="417"/>
      <c r="AU24" s="417"/>
      <c r="AV24" s="417"/>
      <c r="AW24" s="417"/>
      <c r="AX24" s="417"/>
      <c r="AY24" s="417"/>
      <c r="AZ24" s="417"/>
      <c r="BA24" s="417"/>
      <c r="BB24" s="417"/>
      <c r="BC24" s="417"/>
      <c r="BD24" s="417"/>
      <c r="BE24" s="417"/>
      <c r="BF24" s="417"/>
      <c r="BG24" s="417"/>
      <c r="BH24" s="417"/>
      <c r="BI24" s="417"/>
      <c r="BJ24" s="417"/>
      <c r="BK24" s="417"/>
      <c r="BL24" s="417"/>
      <c r="BM24" s="417"/>
      <c r="BN24" s="417"/>
      <c r="BO24" s="417"/>
      <c r="BP24" s="417"/>
      <c r="BQ24" s="417"/>
      <c r="BS24" s="128"/>
      <c r="BT24" s="128"/>
      <c r="BU24" s="128"/>
    </row>
    <row r="25" spans="1:73" ht="12" customHeight="1">
      <c r="A25" s="128">
        <f>A22+1</f>
        <v>7</v>
      </c>
      <c r="G25" s="424">
        <v>3</v>
      </c>
      <c r="H25" s="424"/>
      <c r="I25" s="424"/>
      <c r="J25" s="424"/>
      <c r="K25" s="417" t="str">
        <f ca="1">IF(INDEX(入力,$A25,K$1)="","",INDEX(入力,$A25,K$1))</f>
        <v/>
      </c>
      <c r="L25" s="417"/>
      <c r="M25" s="417"/>
      <c r="N25" s="417"/>
      <c r="O25" s="417"/>
      <c r="P25" s="417"/>
      <c r="Q25" s="417"/>
      <c r="R25" s="417"/>
      <c r="S25" s="417"/>
      <c r="T25" s="417"/>
      <c r="U25" s="445" t="str">
        <f ca="1">IF($K25="","",VLOOKUP($K25,新選手名簿,U$1,FALSE))</f>
        <v/>
      </c>
      <c r="V25" s="446"/>
      <c r="W25" s="446"/>
      <c r="X25" s="446"/>
      <c r="Y25" s="446"/>
      <c r="Z25" s="446"/>
      <c r="AA25" s="446"/>
      <c r="AB25" s="446"/>
      <c r="AC25" s="446"/>
      <c r="AD25" s="446"/>
      <c r="AE25" s="446">
        <f>IF(INDEX(入力シート!AE7:BC42,$A25,AE$1)="","",入力シート!$AG$1*100+INDEX(入力シート!AE7:BC42,$A25,AE$1))</f>
        <v>9001</v>
      </c>
      <c r="AF25" s="446"/>
      <c r="AG25" s="446"/>
      <c r="AH25" s="446"/>
      <c r="AI25" s="446"/>
      <c r="AJ25" s="446"/>
      <c r="AK25" s="446"/>
      <c r="AL25" s="446"/>
      <c r="AM25" s="446"/>
      <c r="AN25" s="447"/>
      <c r="AO25" s="417" t="str">
        <f ca="1">IF($K25="","",VLOOKUP($K25,新選手名簿,AO$1,FALSE))</f>
        <v/>
      </c>
      <c r="AP25" s="417"/>
      <c r="AQ25" s="417"/>
      <c r="AR25" s="417"/>
      <c r="AS25" s="417"/>
      <c r="AT25" s="417"/>
      <c r="AU25" s="417"/>
      <c r="AV25" s="417"/>
      <c r="AW25" s="417"/>
      <c r="AX25" s="417"/>
      <c r="AY25" s="417"/>
      <c r="AZ25" s="417"/>
      <c r="BA25" s="417"/>
      <c r="BB25" s="417"/>
      <c r="BC25" s="417"/>
      <c r="BD25" s="417"/>
      <c r="BE25" s="417"/>
      <c r="BF25" s="417"/>
      <c r="BG25" s="417"/>
      <c r="BH25" s="417" t="str">
        <f ca="1">IF($K25="","",VLOOKUP($K25,新選手名簿,BH$1,FALSE))</f>
        <v/>
      </c>
      <c r="BI25" s="417"/>
      <c r="BJ25" s="417"/>
      <c r="BK25" s="417"/>
      <c r="BL25" s="417"/>
      <c r="BM25" s="417" t="str">
        <f ca="1">IF($K25="","",VLOOKUP($K25,新選手名簿,BM$1,FALSE))</f>
        <v/>
      </c>
      <c r="BN25" s="417"/>
      <c r="BO25" s="417"/>
      <c r="BP25" s="417"/>
      <c r="BQ25" s="417"/>
      <c r="BS25" s="128"/>
      <c r="BT25" s="128"/>
      <c r="BU25" s="128"/>
    </row>
    <row r="26" spans="1:73" ht="12" customHeight="1">
      <c r="A26" s="128"/>
      <c r="G26" s="424"/>
      <c r="H26" s="424"/>
      <c r="I26" s="424"/>
      <c r="J26" s="424"/>
      <c r="K26" s="417"/>
      <c r="L26" s="417"/>
      <c r="M26" s="417"/>
      <c r="N26" s="417"/>
      <c r="O26" s="417"/>
      <c r="P26" s="417"/>
      <c r="Q26" s="417"/>
      <c r="R26" s="417"/>
      <c r="S26" s="417"/>
      <c r="T26" s="417"/>
      <c r="U26" s="448"/>
      <c r="V26" s="449"/>
      <c r="W26" s="449"/>
      <c r="X26" s="449"/>
      <c r="Y26" s="449"/>
      <c r="Z26" s="449"/>
      <c r="AA26" s="449"/>
      <c r="AB26" s="449"/>
      <c r="AC26" s="449"/>
      <c r="AD26" s="449"/>
      <c r="AE26" s="449"/>
      <c r="AF26" s="449"/>
      <c r="AG26" s="449"/>
      <c r="AH26" s="449"/>
      <c r="AI26" s="449"/>
      <c r="AJ26" s="449"/>
      <c r="AK26" s="449"/>
      <c r="AL26" s="449"/>
      <c r="AM26" s="449"/>
      <c r="AN26" s="450"/>
      <c r="AO26" s="417"/>
      <c r="AP26" s="417"/>
      <c r="AQ26" s="417"/>
      <c r="AR26" s="417"/>
      <c r="AS26" s="417"/>
      <c r="AT26" s="417"/>
      <c r="AU26" s="417"/>
      <c r="AV26" s="417"/>
      <c r="AW26" s="417"/>
      <c r="AX26" s="417"/>
      <c r="AY26" s="417"/>
      <c r="AZ26" s="417"/>
      <c r="BA26" s="417"/>
      <c r="BB26" s="417"/>
      <c r="BC26" s="417"/>
      <c r="BD26" s="417"/>
      <c r="BE26" s="417"/>
      <c r="BF26" s="417"/>
      <c r="BG26" s="417"/>
      <c r="BH26" s="417"/>
      <c r="BI26" s="417"/>
      <c r="BJ26" s="417"/>
      <c r="BK26" s="417"/>
      <c r="BL26" s="417"/>
      <c r="BM26" s="417"/>
      <c r="BN26" s="417"/>
      <c r="BO26" s="417"/>
      <c r="BP26" s="417"/>
      <c r="BQ26" s="417"/>
      <c r="BS26" s="128"/>
      <c r="BT26" s="128"/>
      <c r="BU26" s="128"/>
    </row>
    <row r="27" spans="1:73" ht="12" customHeight="1">
      <c r="A27" s="128"/>
      <c r="G27" s="424"/>
      <c r="H27" s="424"/>
      <c r="I27" s="424"/>
      <c r="J27" s="424"/>
      <c r="K27" s="417"/>
      <c r="L27" s="417"/>
      <c r="M27" s="417"/>
      <c r="N27" s="417"/>
      <c r="O27" s="417"/>
      <c r="P27" s="417"/>
      <c r="Q27" s="417"/>
      <c r="R27" s="417"/>
      <c r="S27" s="417"/>
      <c r="T27" s="417"/>
      <c r="U27" s="451"/>
      <c r="V27" s="452"/>
      <c r="W27" s="452"/>
      <c r="X27" s="452"/>
      <c r="Y27" s="452"/>
      <c r="Z27" s="452"/>
      <c r="AA27" s="452"/>
      <c r="AB27" s="452"/>
      <c r="AC27" s="452"/>
      <c r="AD27" s="452"/>
      <c r="AE27" s="452"/>
      <c r="AF27" s="452"/>
      <c r="AG27" s="452"/>
      <c r="AH27" s="452"/>
      <c r="AI27" s="452"/>
      <c r="AJ27" s="452"/>
      <c r="AK27" s="452"/>
      <c r="AL27" s="452"/>
      <c r="AM27" s="452"/>
      <c r="AN27" s="453"/>
      <c r="AO27" s="417"/>
      <c r="AP27" s="417"/>
      <c r="AQ27" s="417"/>
      <c r="AR27" s="417"/>
      <c r="AS27" s="417"/>
      <c r="AT27" s="417"/>
      <c r="AU27" s="417"/>
      <c r="AV27" s="417"/>
      <c r="AW27" s="417"/>
      <c r="AX27" s="417"/>
      <c r="AY27" s="417"/>
      <c r="AZ27" s="417"/>
      <c r="BA27" s="417"/>
      <c r="BB27" s="417"/>
      <c r="BC27" s="417"/>
      <c r="BD27" s="417"/>
      <c r="BE27" s="417"/>
      <c r="BF27" s="417"/>
      <c r="BG27" s="417"/>
      <c r="BH27" s="417"/>
      <c r="BI27" s="417"/>
      <c r="BJ27" s="417"/>
      <c r="BK27" s="417"/>
      <c r="BL27" s="417"/>
      <c r="BM27" s="417"/>
      <c r="BN27" s="417"/>
      <c r="BO27" s="417"/>
      <c r="BP27" s="417"/>
      <c r="BQ27" s="417"/>
      <c r="BS27" s="128"/>
      <c r="BT27" s="128"/>
      <c r="BU27" s="128"/>
    </row>
    <row r="28" spans="1:73" ht="12" customHeight="1">
      <c r="A28" s="128">
        <f>A25+1</f>
        <v>8</v>
      </c>
      <c r="G28" s="424">
        <v>4</v>
      </c>
      <c r="H28" s="424"/>
      <c r="I28" s="424"/>
      <c r="J28" s="424"/>
      <c r="K28" s="417" t="str">
        <f ca="1">IF(INDEX(入力,$A28,K$1)="","",INDEX(入力,$A28,K$1))</f>
        <v/>
      </c>
      <c r="L28" s="417"/>
      <c r="M28" s="417"/>
      <c r="N28" s="417"/>
      <c r="O28" s="417"/>
      <c r="P28" s="417"/>
      <c r="Q28" s="417"/>
      <c r="R28" s="417"/>
      <c r="S28" s="417"/>
      <c r="T28" s="417"/>
      <c r="U28" s="417" t="str">
        <f ca="1">IF($K28="","",VLOOKUP($K28,新選手名簿,U$1,FALSE))</f>
        <v/>
      </c>
      <c r="V28" s="417"/>
      <c r="W28" s="417"/>
      <c r="X28" s="417"/>
      <c r="Y28" s="417"/>
      <c r="Z28" s="417"/>
      <c r="AA28" s="417"/>
      <c r="AB28" s="417"/>
      <c r="AC28" s="417"/>
      <c r="AD28" s="417"/>
      <c r="AE28" s="417">
        <f>IF(INDEX(入力シート!AE10:BC45,$A28,AE$1)="","",入力シート!$AG$1*100+INDEX(入力シート!AE10:BC45,$A28,AE$1))</f>
        <v>9005</v>
      </c>
      <c r="AF28" s="417"/>
      <c r="AG28" s="417"/>
      <c r="AH28" s="417"/>
      <c r="AI28" s="417"/>
      <c r="AJ28" s="417"/>
      <c r="AK28" s="417"/>
      <c r="AL28" s="417"/>
      <c r="AM28" s="417"/>
      <c r="AN28" s="417"/>
      <c r="AO28" s="417" t="str">
        <f ca="1">IF($K28="","",VLOOKUP($K28,新選手名簿,AO$1,FALSE))</f>
        <v/>
      </c>
      <c r="AP28" s="417"/>
      <c r="AQ28" s="417"/>
      <c r="AR28" s="417"/>
      <c r="AS28" s="417"/>
      <c r="AT28" s="417"/>
      <c r="AU28" s="417"/>
      <c r="AV28" s="417"/>
      <c r="AW28" s="417"/>
      <c r="AX28" s="417"/>
      <c r="AY28" s="417"/>
      <c r="AZ28" s="417"/>
      <c r="BA28" s="417"/>
      <c r="BB28" s="417"/>
      <c r="BC28" s="417"/>
      <c r="BD28" s="417"/>
      <c r="BE28" s="417"/>
      <c r="BF28" s="417"/>
      <c r="BG28" s="417"/>
      <c r="BH28" s="417" t="str">
        <f ca="1">IF($K28="","",VLOOKUP($K28,新選手名簿,BH$1,FALSE))</f>
        <v/>
      </c>
      <c r="BI28" s="417"/>
      <c r="BJ28" s="417"/>
      <c r="BK28" s="417"/>
      <c r="BL28" s="417"/>
      <c r="BM28" s="417" t="str">
        <f ca="1">IF($K28="","",VLOOKUP($K28,新選手名簿,BM$1,FALSE))</f>
        <v/>
      </c>
      <c r="BN28" s="417"/>
      <c r="BO28" s="417"/>
      <c r="BP28" s="417"/>
      <c r="BQ28" s="417"/>
      <c r="BS28" s="128"/>
      <c r="BT28" s="128"/>
      <c r="BU28" s="128"/>
    </row>
    <row r="29" spans="1:73" ht="12" customHeight="1">
      <c r="A29" s="128"/>
      <c r="G29" s="424"/>
      <c r="H29" s="424"/>
      <c r="I29" s="424"/>
      <c r="J29" s="424"/>
      <c r="K29" s="417"/>
      <c r="L29" s="417"/>
      <c r="M29" s="417"/>
      <c r="N29" s="417"/>
      <c r="O29" s="417"/>
      <c r="P29" s="417"/>
      <c r="Q29" s="417"/>
      <c r="R29" s="417"/>
      <c r="S29" s="417"/>
      <c r="T29" s="417"/>
      <c r="U29" s="417"/>
      <c r="V29" s="417"/>
      <c r="W29" s="417"/>
      <c r="X29" s="417"/>
      <c r="Y29" s="417"/>
      <c r="Z29" s="417"/>
      <c r="AA29" s="417"/>
      <c r="AB29" s="417"/>
      <c r="AC29" s="417"/>
      <c r="AD29" s="417"/>
      <c r="AE29" s="417"/>
      <c r="AF29" s="417"/>
      <c r="AG29" s="417"/>
      <c r="AH29" s="417"/>
      <c r="AI29" s="417"/>
      <c r="AJ29" s="417"/>
      <c r="AK29" s="417"/>
      <c r="AL29" s="417"/>
      <c r="AM29" s="417"/>
      <c r="AN29" s="417"/>
      <c r="AO29" s="417"/>
      <c r="AP29" s="417"/>
      <c r="AQ29" s="417"/>
      <c r="AR29" s="417"/>
      <c r="AS29" s="417"/>
      <c r="AT29" s="417"/>
      <c r="AU29" s="417"/>
      <c r="AV29" s="417"/>
      <c r="AW29" s="417"/>
      <c r="AX29" s="417"/>
      <c r="AY29" s="417"/>
      <c r="AZ29" s="417"/>
      <c r="BA29" s="417"/>
      <c r="BB29" s="417"/>
      <c r="BC29" s="417"/>
      <c r="BD29" s="417"/>
      <c r="BE29" s="417"/>
      <c r="BF29" s="417"/>
      <c r="BG29" s="417"/>
      <c r="BH29" s="417"/>
      <c r="BI29" s="417"/>
      <c r="BJ29" s="417"/>
      <c r="BK29" s="417"/>
      <c r="BL29" s="417"/>
      <c r="BM29" s="417"/>
      <c r="BN29" s="417"/>
      <c r="BO29" s="417"/>
      <c r="BP29" s="417"/>
      <c r="BQ29" s="417"/>
      <c r="BS29" s="128"/>
      <c r="BT29" s="128"/>
      <c r="BU29" s="128"/>
    </row>
    <row r="30" spans="1:73" ht="12" customHeight="1">
      <c r="A30" s="128"/>
      <c r="G30" s="424"/>
      <c r="H30" s="424"/>
      <c r="I30" s="424"/>
      <c r="J30" s="424"/>
      <c r="K30" s="417"/>
      <c r="L30" s="417"/>
      <c r="M30" s="417"/>
      <c r="N30" s="417"/>
      <c r="O30" s="417"/>
      <c r="P30" s="417"/>
      <c r="Q30" s="417"/>
      <c r="R30" s="417"/>
      <c r="S30" s="417"/>
      <c r="T30" s="417"/>
      <c r="U30" s="417"/>
      <c r="V30" s="417"/>
      <c r="W30" s="417"/>
      <c r="X30" s="417"/>
      <c r="Y30" s="417"/>
      <c r="Z30" s="417"/>
      <c r="AA30" s="417"/>
      <c r="AB30" s="417"/>
      <c r="AC30" s="417"/>
      <c r="AD30" s="417"/>
      <c r="AE30" s="417"/>
      <c r="AF30" s="417"/>
      <c r="AG30" s="417"/>
      <c r="AH30" s="417"/>
      <c r="AI30" s="417"/>
      <c r="AJ30" s="417"/>
      <c r="AK30" s="417"/>
      <c r="AL30" s="417"/>
      <c r="AM30" s="417"/>
      <c r="AN30" s="417"/>
      <c r="AO30" s="417"/>
      <c r="AP30" s="417"/>
      <c r="AQ30" s="417"/>
      <c r="AR30" s="417"/>
      <c r="AS30" s="417"/>
      <c r="AT30" s="417"/>
      <c r="AU30" s="417"/>
      <c r="AV30" s="417"/>
      <c r="AW30" s="417"/>
      <c r="AX30" s="417"/>
      <c r="AY30" s="417"/>
      <c r="AZ30" s="417"/>
      <c r="BA30" s="417"/>
      <c r="BB30" s="417"/>
      <c r="BC30" s="417"/>
      <c r="BD30" s="417"/>
      <c r="BE30" s="417"/>
      <c r="BF30" s="417"/>
      <c r="BG30" s="417"/>
      <c r="BH30" s="417"/>
      <c r="BI30" s="417"/>
      <c r="BJ30" s="417"/>
      <c r="BK30" s="417"/>
      <c r="BL30" s="417"/>
      <c r="BM30" s="417"/>
      <c r="BN30" s="417"/>
      <c r="BO30" s="417"/>
      <c r="BP30" s="417"/>
      <c r="BQ30" s="417"/>
      <c r="BS30" s="128"/>
      <c r="BT30" s="128"/>
      <c r="BU30" s="128"/>
    </row>
    <row r="31" spans="1:73" ht="12" customHeight="1">
      <c r="A31" s="128">
        <f>A28+1</f>
        <v>9</v>
      </c>
      <c r="G31" s="424">
        <v>5</v>
      </c>
      <c r="H31" s="424"/>
      <c r="I31" s="424"/>
      <c r="J31" s="424"/>
      <c r="K31" s="417" t="str">
        <f ca="1">IF(INDEX(入力,$A31,K$1)="","",INDEX(入力,$A31,K$1))</f>
        <v/>
      </c>
      <c r="L31" s="417"/>
      <c r="M31" s="417"/>
      <c r="N31" s="417"/>
      <c r="O31" s="417"/>
      <c r="P31" s="417"/>
      <c r="Q31" s="417"/>
      <c r="R31" s="417"/>
      <c r="S31" s="417"/>
      <c r="T31" s="417"/>
      <c r="U31" s="417" t="str">
        <f ca="1">IF($K31="","",VLOOKUP($K31,新選手名簿,U$1,FALSE))</f>
        <v/>
      </c>
      <c r="V31" s="417"/>
      <c r="W31" s="417"/>
      <c r="X31" s="417"/>
      <c r="Y31" s="417"/>
      <c r="Z31" s="417"/>
      <c r="AA31" s="417"/>
      <c r="AB31" s="417"/>
      <c r="AC31" s="417"/>
      <c r="AD31" s="417"/>
      <c r="AE31" s="417">
        <f>IF(INDEX(入力シート!AE13:BC48,$A31,AE$1)="","",入力シート!$AG$1*100+INDEX(入力シート!AE13:BC48,$A31,AE$1))</f>
        <v>9009</v>
      </c>
      <c r="AF31" s="417"/>
      <c r="AG31" s="417"/>
      <c r="AH31" s="417"/>
      <c r="AI31" s="417"/>
      <c r="AJ31" s="417"/>
      <c r="AK31" s="417"/>
      <c r="AL31" s="417"/>
      <c r="AM31" s="417"/>
      <c r="AN31" s="417"/>
      <c r="AO31" s="417" t="str">
        <f ca="1">IF($K31="","",VLOOKUP($K31,新選手名簿,AO$1,FALSE))</f>
        <v/>
      </c>
      <c r="AP31" s="417"/>
      <c r="AQ31" s="417"/>
      <c r="AR31" s="417"/>
      <c r="AS31" s="417"/>
      <c r="AT31" s="417"/>
      <c r="AU31" s="417"/>
      <c r="AV31" s="417"/>
      <c r="AW31" s="417"/>
      <c r="AX31" s="417"/>
      <c r="AY31" s="417"/>
      <c r="AZ31" s="417"/>
      <c r="BA31" s="417"/>
      <c r="BB31" s="417"/>
      <c r="BC31" s="417"/>
      <c r="BD31" s="417"/>
      <c r="BE31" s="417"/>
      <c r="BF31" s="417"/>
      <c r="BG31" s="417"/>
      <c r="BH31" s="417" t="str">
        <f ca="1">IF($K31="","",VLOOKUP($K31,新選手名簿,BH$1,FALSE))</f>
        <v/>
      </c>
      <c r="BI31" s="417"/>
      <c r="BJ31" s="417"/>
      <c r="BK31" s="417"/>
      <c r="BL31" s="417"/>
      <c r="BM31" s="417" t="str">
        <f ca="1">IF($K31="","",VLOOKUP($K31,新選手名簿,BM$1,FALSE))</f>
        <v/>
      </c>
      <c r="BN31" s="417"/>
      <c r="BO31" s="417"/>
      <c r="BP31" s="417"/>
      <c r="BQ31" s="417"/>
      <c r="BS31" s="128"/>
      <c r="BT31" s="128"/>
      <c r="BU31" s="128"/>
    </row>
    <row r="32" spans="1:73" ht="12" customHeight="1">
      <c r="A32" s="128"/>
      <c r="G32" s="424"/>
      <c r="H32" s="424"/>
      <c r="I32" s="424"/>
      <c r="J32" s="424"/>
      <c r="K32" s="417"/>
      <c r="L32" s="417"/>
      <c r="M32" s="417"/>
      <c r="N32" s="417"/>
      <c r="O32" s="417"/>
      <c r="P32" s="417"/>
      <c r="Q32" s="417"/>
      <c r="R32" s="417"/>
      <c r="S32" s="417"/>
      <c r="T32" s="417"/>
      <c r="U32" s="417"/>
      <c r="V32" s="417"/>
      <c r="W32" s="417"/>
      <c r="X32" s="417"/>
      <c r="Y32" s="417"/>
      <c r="Z32" s="417"/>
      <c r="AA32" s="417"/>
      <c r="AB32" s="417"/>
      <c r="AC32" s="417"/>
      <c r="AD32" s="417"/>
      <c r="AE32" s="417"/>
      <c r="AF32" s="417"/>
      <c r="AG32" s="417"/>
      <c r="AH32" s="417"/>
      <c r="AI32" s="417"/>
      <c r="AJ32" s="417"/>
      <c r="AK32" s="417"/>
      <c r="AL32" s="417"/>
      <c r="AM32" s="417"/>
      <c r="AN32" s="417"/>
      <c r="AO32" s="417"/>
      <c r="AP32" s="417"/>
      <c r="AQ32" s="417"/>
      <c r="AR32" s="417"/>
      <c r="AS32" s="417"/>
      <c r="AT32" s="417"/>
      <c r="AU32" s="417"/>
      <c r="AV32" s="417"/>
      <c r="AW32" s="417"/>
      <c r="AX32" s="417"/>
      <c r="AY32" s="417"/>
      <c r="AZ32" s="417"/>
      <c r="BA32" s="417"/>
      <c r="BB32" s="417"/>
      <c r="BC32" s="417"/>
      <c r="BD32" s="417"/>
      <c r="BE32" s="417"/>
      <c r="BF32" s="417"/>
      <c r="BG32" s="417"/>
      <c r="BH32" s="417"/>
      <c r="BI32" s="417"/>
      <c r="BJ32" s="417"/>
      <c r="BK32" s="417"/>
      <c r="BL32" s="417"/>
      <c r="BM32" s="417"/>
      <c r="BN32" s="417"/>
      <c r="BO32" s="417"/>
      <c r="BP32" s="417"/>
      <c r="BQ32" s="417"/>
      <c r="BS32" s="128"/>
      <c r="BT32" s="128"/>
      <c r="BU32" s="128"/>
    </row>
    <row r="33" spans="1:73" ht="12" customHeight="1">
      <c r="A33" s="128"/>
      <c r="G33" s="424"/>
      <c r="H33" s="424"/>
      <c r="I33" s="424"/>
      <c r="J33" s="424"/>
      <c r="K33" s="417"/>
      <c r="L33" s="417"/>
      <c r="M33" s="417"/>
      <c r="N33" s="417"/>
      <c r="O33" s="417"/>
      <c r="P33" s="417"/>
      <c r="Q33" s="417"/>
      <c r="R33" s="417"/>
      <c r="S33" s="417"/>
      <c r="T33" s="417"/>
      <c r="U33" s="417"/>
      <c r="V33" s="417"/>
      <c r="W33" s="417"/>
      <c r="X33" s="417"/>
      <c r="Y33" s="417"/>
      <c r="Z33" s="417"/>
      <c r="AA33" s="417"/>
      <c r="AB33" s="417"/>
      <c r="AC33" s="417"/>
      <c r="AD33" s="417"/>
      <c r="AE33" s="417"/>
      <c r="AF33" s="417"/>
      <c r="AG33" s="417"/>
      <c r="AH33" s="417"/>
      <c r="AI33" s="417"/>
      <c r="AJ33" s="417"/>
      <c r="AK33" s="417"/>
      <c r="AL33" s="417"/>
      <c r="AM33" s="417"/>
      <c r="AN33" s="417"/>
      <c r="AO33" s="417"/>
      <c r="AP33" s="417"/>
      <c r="AQ33" s="417"/>
      <c r="AR33" s="417"/>
      <c r="AS33" s="417"/>
      <c r="AT33" s="417"/>
      <c r="AU33" s="417"/>
      <c r="AV33" s="417"/>
      <c r="AW33" s="417"/>
      <c r="AX33" s="417"/>
      <c r="AY33" s="417"/>
      <c r="AZ33" s="417"/>
      <c r="BA33" s="417"/>
      <c r="BB33" s="417"/>
      <c r="BC33" s="417"/>
      <c r="BD33" s="417"/>
      <c r="BE33" s="417"/>
      <c r="BF33" s="417"/>
      <c r="BG33" s="417"/>
      <c r="BH33" s="417"/>
      <c r="BI33" s="417"/>
      <c r="BJ33" s="417"/>
      <c r="BK33" s="417"/>
      <c r="BL33" s="417"/>
      <c r="BM33" s="417"/>
      <c r="BN33" s="417"/>
      <c r="BO33" s="417"/>
      <c r="BP33" s="417"/>
      <c r="BQ33" s="417"/>
      <c r="BS33" s="128"/>
      <c r="BT33" s="128"/>
      <c r="BU33" s="128"/>
    </row>
    <row r="34" spans="1:73" ht="12" customHeight="1">
      <c r="A34" s="128">
        <f>A31+1</f>
        <v>10</v>
      </c>
      <c r="G34" s="424">
        <v>6</v>
      </c>
      <c r="H34" s="424"/>
      <c r="I34" s="424"/>
      <c r="J34" s="424"/>
      <c r="K34" s="417" t="str">
        <f ca="1">IF(INDEX(入力,$A34,K$1)="","",INDEX(入力,$A34,K$1))</f>
        <v/>
      </c>
      <c r="L34" s="417"/>
      <c r="M34" s="417"/>
      <c r="N34" s="417"/>
      <c r="O34" s="417"/>
      <c r="P34" s="417"/>
      <c r="Q34" s="417"/>
      <c r="R34" s="417"/>
      <c r="S34" s="417"/>
      <c r="T34" s="417"/>
      <c r="U34" s="417" t="str">
        <f ca="1">IF($K34="","",VLOOKUP($K34,新選手名簿,U$1,FALSE))</f>
        <v/>
      </c>
      <c r="V34" s="417"/>
      <c r="W34" s="417"/>
      <c r="X34" s="417"/>
      <c r="Y34" s="417"/>
      <c r="Z34" s="417"/>
      <c r="AA34" s="417"/>
      <c r="AB34" s="417"/>
      <c r="AC34" s="417"/>
      <c r="AD34" s="417"/>
      <c r="AE34" s="417">
        <f>IF(INDEX(入力シート!AE16:BC51,$A34,AE$1)="","",入力シート!$AG$1*100+INDEX(入力シート!AE16:BC51,$A34,AE$1))</f>
        <v>9013</v>
      </c>
      <c r="AF34" s="417"/>
      <c r="AG34" s="417"/>
      <c r="AH34" s="417"/>
      <c r="AI34" s="417"/>
      <c r="AJ34" s="417"/>
      <c r="AK34" s="417"/>
      <c r="AL34" s="417"/>
      <c r="AM34" s="417"/>
      <c r="AN34" s="417"/>
      <c r="AO34" s="417" t="str">
        <f ca="1">IF($K34="","",VLOOKUP($K34,新選手名簿,AO$1,FALSE))</f>
        <v/>
      </c>
      <c r="AP34" s="417"/>
      <c r="AQ34" s="417"/>
      <c r="AR34" s="417"/>
      <c r="AS34" s="417"/>
      <c r="AT34" s="417"/>
      <c r="AU34" s="417"/>
      <c r="AV34" s="417"/>
      <c r="AW34" s="417"/>
      <c r="AX34" s="417"/>
      <c r="AY34" s="417"/>
      <c r="AZ34" s="417"/>
      <c r="BA34" s="417"/>
      <c r="BB34" s="417"/>
      <c r="BC34" s="417"/>
      <c r="BD34" s="417"/>
      <c r="BE34" s="417"/>
      <c r="BF34" s="417"/>
      <c r="BG34" s="417"/>
      <c r="BH34" s="417" t="str">
        <f ca="1">IF($K34="","",VLOOKUP($K34,新選手名簿,BH$1,FALSE))</f>
        <v/>
      </c>
      <c r="BI34" s="417"/>
      <c r="BJ34" s="417"/>
      <c r="BK34" s="417"/>
      <c r="BL34" s="417"/>
      <c r="BM34" s="417" t="str">
        <f ca="1">IF($K34="","",VLOOKUP($K34,新選手名簿,BM$1,FALSE))</f>
        <v/>
      </c>
      <c r="BN34" s="417"/>
      <c r="BO34" s="417"/>
      <c r="BP34" s="417"/>
      <c r="BQ34" s="417"/>
      <c r="BS34" s="128"/>
      <c r="BT34" s="128"/>
      <c r="BU34" s="128"/>
    </row>
    <row r="35" spans="1:73" ht="12" customHeight="1">
      <c r="A35" s="128"/>
      <c r="G35" s="424"/>
      <c r="H35" s="424"/>
      <c r="I35" s="424"/>
      <c r="J35" s="424"/>
      <c r="K35" s="417"/>
      <c r="L35" s="417"/>
      <c r="M35" s="417"/>
      <c r="N35" s="417"/>
      <c r="O35" s="417"/>
      <c r="P35" s="417"/>
      <c r="Q35" s="417"/>
      <c r="R35" s="417"/>
      <c r="S35" s="417"/>
      <c r="T35" s="417"/>
      <c r="U35" s="417"/>
      <c r="V35" s="417"/>
      <c r="W35" s="417"/>
      <c r="X35" s="417"/>
      <c r="Y35" s="417"/>
      <c r="Z35" s="417"/>
      <c r="AA35" s="417"/>
      <c r="AB35" s="417"/>
      <c r="AC35" s="417"/>
      <c r="AD35" s="417"/>
      <c r="AE35" s="417"/>
      <c r="AF35" s="417"/>
      <c r="AG35" s="417"/>
      <c r="AH35" s="417"/>
      <c r="AI35" s="417"/>
      <c r="AJ35" s="417"/>
      <c r="AK35" s="417"/>
      <c r="AL35" s="417"/>
      <c r="AM35" s="417"/>
      <c r="AN35" s="417"/>
      <c r="AO35" s="417"/>
      <c r="AP35" s="417"/>
      <c r="AQ35" s="417"/>
      <c r="AR35" s="417"/>
      <c r="AS35" s="417"/>
      <c r="AT35" s="417"/>
      <c r="AU35" s="417"/>
      <c r="AV35" s="417"/>
      <c r="AW35" s="417"/>
      <c r="AX35" s="417"/>
      <c r="AY35" s="417"/>
      <c r="AZ35" s="417"/>
      <c r="BA35" s="417"/>
      <c r="BB35" s="417"/>
      <c r="BC35" s="417"/>
      <c r="BD35" s="417"/>
      <c r="BE35" s="417"/>
      <c r="BF35" s="417"/>
      <c r="BG35" s="417"/>
      <c r="BH35" s="417"/>
      <c r="BI35" s="417"/>
      <c r="BJ35" s="417"/>
      <c r="BK35" s="417"/>
      <c r="BL35" s="417"/>
      <c r="BM35" s="417"/>
      <c r="BN35" s="417"/>
      <c r="BO35" s="417"/>
      <c r="BP35" s="417"/>
      <c r="BQ35" s="417"/>
      <c r="BS35" s="128"/>
      <c r="BT35" s="128"/>
      <c r="BU35" s="128"/>
    </row>
    <row r="36" spans="1:73" ht="12" customHeight="1">
      <c r="A36" s="128"/>
      <c r="G36" s="424"/>
      <c r="H36" s="424"/>
      <c r="I36" s="424"/>
      <c r="J36" s="424"/>
      <c r="K36" s="417"/>
      <c r="L36" s="417"/>
      <c r="M36" s="417"/>
      <c r="N36" s="417"/>
      <c r="O36" s="417"/>
      <c r="P36" s="417"/>
      <c r="Q36" s="417"/>
      <c r="R36" s="417"/>
      <c r="S36" s="417"/>
      <c r="T36" s="417"/>
      <c r="U36" s="417"/>
      <c r="V36" s="417"/>
      <c r="W36" s="417"/>
      <c r="X36" s="417"/>
      <c r="Y36" s="417"/>
      <c r="Z36" s="417"/>
      <c r="AA36" s="417"/>
      <c r="AB36" s="417"/>
      <c r="AC36" s="417"/>
      <c r="AD36" s="417"/>
      <c r="AE36" s="417"/>
      <c r="AF36" s="417"/>
      <c r="AG36" s="417"/>
      <c r="AH36" s="417"/>
      <c r="AI36" s="417"/>
      <c r="AJ36" s="417"/>
      <c r="AK36" s="417"/>
      <c r="AL36" s="417"/>
      <c r="AM36" s="417"/>
      <c r="AN36" s="417"/>
      <c r="AO36" s="417"/>
      <c r="AP36" s="417"/>
      <c r="AQ36" s="417"/>
      <c r="AR36" s="417"/>
      <c r="AS36" s="417"/>
      <c r="AT36" s="417"/>
      <c r="AU36" s="417"/>
      <c r="AV36" s="417"/>
      <c r="AW36" s="417"/>
      <c r="AX36" s="417"/>
      <c r="AY36" s="417"/>
      <c r="AZ36" s="417"/>
      <c r="BA36" s="417"/>
      <c r="BB36" s="417"/>
      <c r="BC36" s="417"/>
      <c r="BD36" s="417"/>
      <c r="BE36" s="417"/>
      <c r="BF36" s="417"/>
      <c r="BG36" s="417"/>
      <c r="BH36" s="417"/>
      <c r="BI36" s="417"/>
      <c r="BJ36" s="417"/>
      <c r="BK36" s="417"/>
      <c r="BL36" s="417"/>
      <c r="BM36" s="417"/>
      <c r="BN36" s="417"/>
      <c r="BO36" s="417"/>
      <c r="BP36" s="417"/>
      <c r="BQ36" s="417"/>
      <c r="BS36" s="128"/>
      <c r="BT36" s="128"/>
      <c r="BU36" s="128"/>
    </row>
    <row r="37" spans="1:73" ht="12" customHeight="1">
      <c r="A37" s="128">
        <f>A34+1</f>
        <v>11</v>
      </c>
      <c r="G37" s="424">
        <v>7</v>
      </c>
      <c r="H37" s="424"/>
      <c r="I37" s="424"/>
      <c r="J37" s="424"/>
      <c r="K37" s="417" t="str">
        <f ca="1">IF(INDEX(入力,$A37,K$1)="","",INDEX(入力,$A37,K$1))</f>
        <v/>
      </c>
      <c r="L37" s="417"/>
      <c r="M37" s="417"/>
      <c r="N37" s="417"/>
      <c r="O37" s="417"/>
      <c r="P37" s="417"/>
      <c r="Q37" s="417"/>
      <c r="R37" s="417"/>
      <c r="S37" s="417"/>
      <c r="T37" s="417"/>
      <c r="U37" s="417" t="str">
        <f ca="1">IF($K37="","",VLOOKUP($K37,新選手名簿,U$1,FALSE))</f>
        <v/>
      </c>
      <c r="V37" s="417"/>
      <c r="W37" s="417"/>
      <c r="X37" s="417"/>
      <c r="Y37" s="417"/>
      <c r="Z37" s="417"/>
      <c r="AA37" s="417"/>
      <c r="AB37" s="417"/>
      <c r="AC37" s="417"/>
      <c r="AD37" s="417"/>
      <c r="AE37" s="417">
        <f>IF(INDEX(入力シート!AE19:BC54,$A37,AE$1)="","",入力シート!$AG$1*100+INDEX(入力シート!AE19:BC54,$A37,AE$1))</f>
        <v>9017</v>
      </c>
      <c r="AF37" s="417"/>
      <c r="AG37" s="417"/>
      <c r="AH37" s="417"/>
      <c r="AI37" s="417"/>
      <c r="AJ37" s="417"/>
      <c r="AK37" s="417"/>
      <c r="AL37" s="417"/>
      <c r="AM37" s="417"/>
      <c r="AN37" s="417"/>
      <c r="AO37" s="417" t="str">
        <f ca="1">IF($K37="","",VLOOKUP($K37,新選手名簿,AO$1,FALSE))</f>
        <v/>
      </c>
      <c r="AP37" s="417"/>
      <c r="AQ37" s="417"/>
      <c r="AR37" s="417"/>
      <c r="AS37" s="417"/>
      <c r="AT37" s="417"/>
      <c r="AU37" s="417"/>
      <c r="AV37" s="417"/>
      <c r="AW37" s="417"/>
      <c r="AX37" s="417"/>
      <c r="AY37" s="417"/>
      <c r="AZ37" s="417"/>
      <c r="BA37" s="417"/>
      <c r="BB37" s="417"/>
      <c r="BC37" s="417"/>
      <c r="BD37" s="417"/>
      <c r="BE37" s="417"/>
      <c r="BF37" s="417"/>
      <c r="BG37" s="417"/>
      <c r="BH37" s="417" t="str">
        <f ca="1">IF($K37="","",VLOOKUP($K37,新選手名簿,BH$1,FALSE))</f>
        <v/>
      </c>
      <c r="BI37" s="417"/>
      <c r="BJ37" s="417"/>
      <c r="BK37" s="417"/>
      <c r="BL37" s="417"/>
      <c r="BM37" s="417" t="str">
        <f ca="1">IF($K37="","",VLOOKUP($K37,新選手名簿,BM$1,FALSE))</f>
        <v/>
      </c>
      <c r="BN37" s="417"/>
      <c r="BO37" s="417"/>
      <c r="BP37" s="417"/>
      <c r="BQ37" s="417"/>
      <c r="BS37" s="128"/>
      <c r="BT37" s="128"/>
      <c r="BU37" s="128"/>
    </row>
    <row r="38" spans="1:73" ht="12" customHeight="1">
      <c r="A38" s="128"/>
      <c r="G38" s="424"/>
      <c r="H38" s="424"/>
      <c r="I38" s="424"/>
      <c r="J38" s="424"/>
      <c r="K38" s="417"/>
      <c r="L38" s="417"/>
      <c r="M38" s="417"/>
      <c r="N38" s="417"/>
      <c r="O38" s="417"/>
      <c r="P38" s="417"/>
      <c r="Q38" s="417"/>
      <c r="R38" s="417"/>
      <c r="S38" s="417"/>
      <c r="T38" s="417"/>
      <c r="U38" s="417"/>
      <c r="V38" s="417"/>
      <c r="W38" s="417"/>
      <c r="X38" s="417"/>
      <c r="Y38" s="417"/>
      <c r="Z38" s="417"/>
      <c r="AA38" s="417"/>
      <c r="AB38" s="417"/>
      <c r="AC38" s="417"/>
      <c r="AD38" s="417"/>
      <c r="AE38" s="417"/>
      <c r="AF38" s="417"/>
      <c r="AG38" s="417"/>
      <c r="AH38" s="417"/>
      <c r="AI38" s="417"/>
      <c r="AJ38" s="417"/>
      <c r="AK38" s="417"/>
      <c r="AL38" s="417"/>
      <c r="AM38" s="417"/>
      <c r="AN38" s="417"/>
      <c r="AO38" s="417"/>
      <c r="AP38" s="417"/>
      <c r="AQ38" s="417"/>
      <c r="AR38" s="417"/>
      <c r="AS38" s="417"/>
      <c r="AT38" s="417"/>
      <c r="AU38" s="417"/>
      <c r="AV38" s="417"/>
      <c r="AW38" s="417"/>
      <c r="AX38" s="417"/>
      <c r="AY38" s="417"/>
      <c r="AZ38" s="417"/>
      <c r="BA38" s="417"/>
      <c r="BB38" s="417"/>
      <c r="BC38" s="417"/>
      <c r="BD38" s="417"/>
      <c r="BE38" s="417"/>
      <c r="BF38" s="417"/>
      <c r="BG38" s="417"/>
      <c r="BH38" s="417"/>
      <c r="BI38" s="417"/>
      <c r="BJ38" s="417"/>
      <c r="BK38" s="417"/>
      <c r="BL38" s="417"/>
      <c r="BM38" s="417"/>
      <c r="BN38" s="417"/>
      <c r="BO38" s="417"/>
      <c r="BP38" s="417"/>
      <c r="BQ38" s="417"/>
      <c r="BS38" s="128"/>
      <c r="BT38" s="128"/>
      <c r="BU38" s="128"/>
    </row>
    <row r="39" spans="1:73" ht="12" customHeight="1">
      <c r="A39" s="128"/>
      <c r="G39" s="424"/>
      <c r="H39" s="424"/>
      <c r="I39" s="424"/>
      <c r="J39" s="424"/>
      <c r="K39" s="417"/>
      <c r="L39" s="417"/>
      <c r="M39" s="417"/>
      <c r="N39" s="417"/>
      <c r="O39" s="417"/>
      <c r="P39" s="417"/>
      <c r="Q39" s="417"/>
      <c r="R39" s="417"/>
      <c r="S39" s="417"/>
      <c r="T39" s="417"/>
      <c r="U39" s="417"/>
      <c r="V39" s="417"/>
      <c r="W39" s="417"/>
      <c r="X39" s="417"/>
      <c r="Y39" s="417"/>
      <c r="Z39" s="417"/>
      <c r="AA39" s="417"/>
      <c r="AB39" s="417"/>
      <c r="AC39" s="417"/>
      <c r="AD39" s="417"/>
      <c r="AE39" s="417"/>
      <c r="AF39" s="417"/>
      <c r="AG39" s="417"/>
      <c r="AH39" s="417"/>
      <c r="AI39" s="417"/>
      <c r="AJ39" s="417"/>
      <c r="AK39" s="417"/>
      <c r="AL39" s="417"/>
      <c r="AM39" s="417"/>
      <c r="AN39" s="417"/>
      <c r="AO39" s="417"/>
      <c r="AP39" s="417"/>
      <c r="AQ39" s="417"/>
      <c r="AR39" s="417"/>
      <c r="AS39" s="417"/>
      <c r="AT39" s="417"/>
      <c r="AU39" s="417"/>
      <c r="AV39" s="417"/>
      <c r="AW39" s="417"/>
      <c r="AX39" s="417"/>
      <c r="AY39" s="417"/>
      <c r="AZ39" s="417"/>
      <c r="BA39" s="417"/>
      <c r="BB39" s="417"/>
      <c r="BC39" s="417"/>
      <c r="BD39" s="417"/>
      <c r="BE39" s="417"/>
      <c r="BF39" s="417"/>
      <c r="BG39" s="417"/>
      <c r="BH39" s="417"/>
      <c r="BI39" s="417"/>
      <c r="BJ39" s="417"/>
      <c r="BK39" s="417"/>
      <c r="BL39" s="417"/>
      <c r="BM39" s="417"/>
      <c r="BN39" s="417"/>
      <c r="BO39" s="417"/>
      <c r="BP39" s="417"/>
      <c r="BQ39" s="417"/>
      <c r="BS39" s="128"/>
      <c r="BT39" s="128"/>
      <c r="BU39" s="128"/>
    </row>
    <row r="40" spans="1:73" ht="12" customHeight="1">
      <c r="A40" s="128">
        <f>A37+1</f>
        <v>12</v>
      </c>
      <c r="G40" s="424">
        <v>8</v>
      </c>
      <c r="H40" s="424"/>
      <c r="I40" s="424"/>
      <c r="J40" s="424"/>
      <c r="K40" s="417" t="str">
        <f ca="1">IF(INDEX(入力,$A40,K$1)="","",INDEX(入力,$A40,K$1))</f>
        <v/>
      </c>
      <c r="L40" s="417"/>
      <c r="M40" s="417"/>
      <c r="N40" s="417"/>
      <c r="O40" s="417"/>
      <c r="P40" s="417"/>
      <c r="Q40" s="417"/>
      <c r="R40" s="417"/>
      <c r="S40" s="417"/>
      <c r="T40" s="417"/>
      <c r="U40" s="417" t="str">
        <f ca="1">IF($K40="","",VLOOKUP($K40,新選手名簿,U$1,FALSE))</f>
        <v/>
      </c>
      <c r="V40" s="417"/>
      <c r="W40" s="417"/>
      <c r="X40" s="417"/>
      <c r="Y40" s="417"/>
      <c r="Z40" s="417"/>
      <c r="AA40" s="417"/>
      <c r="AB40" s="417"/>
      <c r="AC40" s="417"/>
      <c r="AD40" s="417"/>
      <c r="AE40" s="417">
        <f>IF(INDEX(入力シート!AE22:BC57,$A40,AE$1)="","",入力シート!$AG$1*100+INDEX(入力シート!AE22:BC57,$A40,AE$1))</f>
        <v>9021</v>
      </c>
      <c r="AF40" s="417"/>
      <c r="AG40" s="417"/>
      <c r="AH40" s="417"/>
      <c r="AI40" s="417"/>
      <c r="AJ40" s="417"/>
      <c r="AK40" s="417"/>
      <c r="AL40" s="417"/>
      <c r="AM40" s="417"/>
      <c r="AN40" s="417"/>
      <c r="AO40" s="417" t="str">
        <f ca="1">IF($K40="","",VLOOKUP($K40,新選手名簿,AO$1,FALSE))</f>
        <v/>
      </c>
      <c r="AP40" s="417"/>
      <c r="AQ40" s="417"/>
      <c r="AR40" s="417"/>
      <c r="AS40" s="417"/>
      <c r="AT40" s="417"/>
      <c r="AU40" s="417"/>
      <c r="AV40" s="417"/>
      <c r="AW40" s="417"/>
      <c r="AX40" s="417"/>
      <c r="AY40" s="417"/>
      <c r="AZ40" s="417"/>
      <c r="BA40" s="417"/>
      <c r="BB40" s="417"/>
      <c r="BC40" s="417"/>
      <c r="BD40" s="417"/>
      <c r="BE40" s="417"/>
      <c r="BF40" s="417"/>
      <c r="BG40" s="417"/>
      <c r="BH40" s="417" t="str">
        <f ca="1">IF($K40="","",VLOOKUP($K40,新選手名簿,BH$1,FALSE))</f>
        <v/>
      </c>
      <c r="BI40" s="417"/>
      <c r="BJ40" s="417"/>
      <c r="BK40" s="417"/>
      <c r="BL40" s="417"/>
      <c r="BM40" s="417" t="str">
        <f ca="1">IF($K40="","",VLOOKUP($K40,新選手名簿,BM$1,FALSE))</f>
        <v/>
      </c>
      <c r="BN40" s="417"/>
      <c r="BO40" s="417"/>
      <c r="BP40" s="417"/>
      <c r="BQ40" s="417"/>
      <c r="BS40" s="128"/>
      <c r="BT40" s="128"/>
      <c r="BU40" s="128"/>
    </row>
    <row r="41" spans="1:73" ht="12" customHeight="1">
      <c r="A41" s="128"/>
      <c r="G41" s="424"/>
      <c r="H41" s="424"/>
      <c r="I41" s="424"/>
      <c r="J41" s="424"/>
      <c r="K41" s="417"/>
      <c r="L41" s="417"/>
      <c r="M41" s="417"/>
      <c r="N41" s="417"/>
      <c r="O41" s="417"/>
      <c r="P41" s="417"/>
      <c r="Q41" s="417"/>
      <c r="R41" s="417"/>
      <c r="S41" s="417"/>
      <c r="T41" s="417"/>
      <c r="U41" s="417"/>
      <c r="V41" s="417"/>
      <c r="W41" s="417"/>
      <c r="X41" s="417"/>
      <c r="Y41" s="417"/>
      <c r="Z41" s="417"/>
      <c r="AA41" s="417"/>
      <c r="AB41" s="417"/>
      <c r="AC41" s="417"/>
      <c r="AD41" s="417"/>
      <c r="AE41" s="417"/>
      <c r="AF41" s="417"/>
      <c r="AG41" s="417"/>
      <c r="AH41" s="417"/>
      <c r="AI41" s="417"/>
      <c r="AJ41" s="417"/>
      <c r="AK41" s="417"/>
      <c r="AL41" s="417"/>
      <c r="AM41" s="417"/>
      <c r="AN41" s="417"/>
      <c r="AO41" s="417"/>
      <c r="AP41" s="417"/>
      <c r="AQ41" s="417"/>
      <c r="AR41" s="417"/>
      <c r="AS41" s="417"/>
      <c r="AT41" s="417"/>
      <c r="AU41" s="417"/>
      <c r="AV41" s="417"/>
      <c r="AW41" s="417"/>
      <c r="AX41" s="417"/>
      <c r="AY41" s="417"/>
      <c r="AZ41" s="417"/>
      <c r="BA41" s="417"/>
      <c r="BB41" s="417"/>
      <c r="BC41" s="417"/>
      <c r="BD41" s="417"/>
      <c r="BE41" s="417"/>
      <c r="BF41" s="417"/>
      <c r="BG41" s="417"/>
      <c r="BH41" s="417"/>
      <c r="BI41" s="417"/>
      <c r="BJ41" s="417"/>
      <c r="BK41" s="417"/>
      <c r="BL41" s="417"/>
      <c r="BM41" s="417"/>
      <c r="BN41" s="417"/>
      <c r="BO41" s="417"/>
      <c r="BP41" s="417"/>
      <c r="BQ41" s="417"/>
      <c r="BS41" s="128"/>
      <c r="BT41" s="128"/>
      <c r="BU41" s="128"/>
    </row>
    <row r="42" spans="1:73" ht="12" customHeight="1">
      <c r="A42" s="128"/>
      <c r="G42" s="424"/>
      <c r="H42" s="424"/>
      <c r="I42" s="424"/>
      <c r="J42" s="424"/>
      <c r="K42" s="417"/>
      <c r="L42" s="417"/>
      <c r="M42" s="417"/>
      <c r="N42" s="417"/>
      <c r="O42" s="417"/>
      <c r="P42" s="417"/>
      <c r="Q42" s="417"/>
      <c r="R42" s="417"/>
      <c r="S42" s="417"/>
      <c r="T42" s="417"/>
      <c r="U42" s="417"/>
      <c r="V42" s="417"/>
      <c r="W42" s="417"/>
      <c r="X42" s="417"/>
      <c r="Y42" s="417"/>
      <c r="Z42" s="417"/>
      <c r="AA42" s="417"/>
      <c r="AB42" s="417"/>
      <c r="AC42" s="417"/>
      <c r="AD42" s="417"/>
      <c r="AE42" s="417"/>
      <c r="AF42" s="417"/>
      <c r="AG42" s="417"/>
      <c r="AH42" s="417"/>
      <c r="AI42" s="417"/>
      <c r="AJ42" s="417"/>
      <c r="AK42" s="417"/>
      <c r="AL42" s="417"/>
      <c r="AM42" s="417"/>
      <c r="AN42" s="417"/>
      <c r="AO42" s="417"/>
      <c r="AP42" s="417"/>
      <c r="AQ42" s="417"/>
      <c r="AR42" s="417"/>
      <c r="AS42" s="417"/>
      <c r="AT42" s="417"/>
      <c r="AU42" s="417"/>
      <c r="AV42" s="417"/>
      <c r="AW42" s="417"/>
      <c r="AX42" s="417"/>
      <c r="AY42" s="417"/>
      <c r="AZ42" s="417"/>
      <c r="BA42" s="417"/>
      <c r="BB42" s="417"/>
      <c r="BC42" s="417"/>
      <c r="BD42" s="417"/>
      <c r="BE42" s="417"/>
      <c r="BF42" s="417"/>
      <c r="BG42" s="417"/>
      <c r="BH42" s="417"/>
      <c r="BI42" s="417"/>
      <c r="BJ42" s="417"/>
      <c r="BK42" s="417"/>
      <c r="BL42" s="417"/>
      <c r="BM42" s="417"/>
      <c r="BN42" s="417"/>
      <c r="BO42" s="417"/>
      <c r="BP42" s="417"/>
      <c r="BQ42" s="417"/>
      <c r="BS42" s="128"/>
      <c r="BT42" s="128"/>
      <c r="BU42" s="128"/>
    </row>
    <row r="43" spans="1:73" ht="12" customHeight="1">
      <c r="A43" s="128">
        <f>A40+1</f>
        <v>13</v>
      </c>
      <c r="G43" s="424">
        <v>9</v>
      </c>
      <c r="H43" s="424"/>
      <c r="I43" s="424"/>
      <c r="J43" s="424"/>
      <c r="K43" s="417" t="str">
        <f ca="1">IF(INDEX(入力,$A43,K$1)="","",INDEX(入力,$A43,K$1))</f>
        <v/>
      </c>
      <c r="L43" s="417"/>
      <c r="M43" s="417"/>
      <c r="N43" s="417"/>
      <c r="O43" s="417"/>
      <c r="P43" s="417"/>
      <c r="Q43" s="417"/>
      <c r="R43" s="417"/>
      <c r="S43" s="417"/>
      <c r="T43" s="417"/>
      <c r="U43" s="445" t="str">
        <f ca="1">IF($K43="","",VLOOKUP($K43,新選手名簿,U$1,FALSE))</f>
        <v/>
      </c>
      <c r="V43" s="446"/>
      <c r="W43" s="446"/>
      <c r="X43" s="446"/>
      <c r="Y43" s="446"/>
      <c r="Z43" s="446"/>
      <c r="AA43" s="446"/>
      <c r="AB43" s="446"/>
      <c r="AC43" s="446"/>
      <c r="AD43" s="446"/>
      <c r="AE43" s="446">
        <f>IF(INDEX(入力シート!AE25:BC60,$A43,AE$1)="","",入力シート!$AG$1*100+INDEX(入力シート!AE25:BC60,$A43,AE$1))</f>
        <v>9025</v>
      </c>
      <c r="AF43" s="446"/>
      <c r="AG43" s="446"/>
      <c r="AH43" s="446"/>
      <c r="AI43" s="446"/>
      <c r="AJ43" s="446"/>
      <c r="AK43" s="446"/>
      <c r="AL43" s="446"/>
      <c r="AM43" s="446"/>
      <c r="AN43" s="447"/>
      <c r="AO43" s="417" t="str">
        <f ca="1">IF($K43="","",VLOOKUP($K43,新選手名簿,AO$1,FALSE))</f>
        <v/>
      </c>
      <c r="AP43" s="417"/>
      <c r="AQ43" s="417"/>
      <c r="AR43" s="417"/>
      <c r="AS43" s="417"/>
      <c r="AT43" s="417"/>
      <c r="AU43" s="417"/>
      <c r="AV43" s="417"/>
      <c r="AW43" s="417"/>
      <c r="AX43" s="417"/>
      <c r="AY43" s="417"/>
      <c r="AZ43" s="417"/>
      <c r="BA43" s="417"/>
      <c r="BB43" s="417"/>
      <c r="BC43" s="417"/>
      <c r="BD43" s="417"/>
      <c r="BE43" s="417"/>
      <c r="BF43" s="417"/>
      <c r="BG43" s="417"/>
      <c r="BH43" s="417" t="str">
        <f ca="1">IF($K43="","",VLOOKUP($K43,新選手名簿,BH$1,FALSE))</f>
        <v/>
      </c>
      <c r="BI43" s="417"/>
      <c r="BJ43" s="417"/>
      <c r="BK43" s="417"/>
      <c r="BL43" s="417"/>
      <c r="BM43" s="417" t="str">
        <f ca="1">IF($K43="","",VLOOKUP($K43,新選手名簿,BM$1,FALSE))</f>
        <v/>
      </c>
      <c r="BN43" s="417"/>
      <c r="BO43" s="417"/>
      <c r="BP43" s="417"/>
      <c r="BQ43" s="417"/>
      <c r="BS43" s="128"/>
      <c r="BT43" s="128"/>
      <c r="BU43" s="128"/>
    </row>
    <row r="44" spans="1:73" ht="12" customHeight="1">
      <c r="A44" s="128"/>
      <c r="G44" s="424"/>
      <c r="H44" s="424"/>
      <c r="I44" s="424"/>
      <c r="J44" s="424"/>
      <c r="K44" s="417"/>
      <c r="L44" s="417"/>
      <c r="M44" s="417"/>
      <c r="N44" s="417"/>
      <c r="O44" s="417"/>
      <c r="P44" s="417"/>
      <c r="Q44" s="417"/>
      <c r="R44" s="417"/>
      <c r="S44" s="417"/>
      <c r="T44" s="417"/>
      <c r="U44" s="448"/>
      <c r="V44" s="449"/>
      <c r="W44" s="449"/>
      <c r="X44" s="449"/>
      <c r="Y44" s="449"/>
      <c r="Z44" s="449"/>
      <c r="AA44" s="449"/>
      <c r="AB44" s="449"/>
      <c r="AC44" s="449"/>
      <c r="AD44" s="449"/>
      <c r="AE44" s="449"/>
      <c r="AF44" s="449"/>
      <c r="AG44" s="449"/>
      <c r="AH44" s="449"/>
      <c r="AI44" s="449"/>
      <c r="AJ44" s="449"/>
      <c r="AK44" s="449"/>
      <c r="AL44" s="449"/>
      <c r="AM44" s="449"/>
      <c r="AN44" s="450"/>
      <c r="AO44" s="417"/>
      <c r="AP44" s="417"/>
      <c r="AQ44" s="417"/>
      <c r="AR44" s="417"/>
      <c r="AS44" s="417"/>
      <c r="AT44" s="417"/>
      <c r="AU44" s="417"/>
      <c r="AV44" s="417"/>
      <c r="AW44" s="417"/>
      <c r="AX44" s="417"/>
      <c r="AY44" s="417"/>
      <c r="AZ44" s="417"/>
      <c r="BA44" s="417"/>
      <c r="BB44" s="417"/>
      <c r="BC44" s="417"/>
      <c r="BD44" s="417"/>
      <c r="BE44" s="417"/>
      <c r="BF44" s="417"/>
      <c r="BG44" s="417"/>
      <c r="BH44" s="417"/>
      <c r="BI44" s="417"/>
      <c r="BJ44" s="417"/>
      <c r="BK44" s="417"/>
      <c r="BL44" s="417"/>
      <c r="BM44" s="417"/>
      <c r="BN44" s="417"/>
      <c r="BO44" s="417"/>
      <c r="BP44" s="417"/>
      <c r="BQ44" s="417"/>
      <c r="BS44" s="128"/>
      <c r="BT44" s="128"/>
      <c r="BU44" s="128"/>
    </row>
    <row r="45" spans="1:73" ht="12" customHeight="1">
      <c r="A45" s="128"/>
      <c r="G45" s="424"/>
      <c r="H45" s="424"/>
      <c r="I45" s="424"/>
      <c r="J45" s="424"/>
      <c r="K45" s="417"/>
      <c r="L45" s="417"/>
      <c r="M45" s="417"/>
      <c r="N45" s="417"/>
      <c r="O45" s="417"/>
      <c r="P45" s="417"/>
      <c r="Q45" s="417"/>
      <c r="R45" s="417"/>
      <c r="S45" s="417"/>
      <c r="T45" s="417"/>
      <c r="U45" s="451"/>
      <c r="V45" s="452"/>
      <c r="W45" s="452"/>
      <c r="X45" s="452"/>
      <c r="Y45" s="452"/>
      <c r="Z45" s="452"/>
      <c r="AA45" s="452"/>
      <c r="AB45" s="452"/>
      <c r="AC45" s="452"/>
      <c r="AD45" s="452"/>
      <c r="AE45" s="452"/>
      <c r="AF45" s="452"/>
      <c r="AG45" s="452"/>
      <c r="AH45" s="452"/>
      <c r="AI45" s="452"/>
      <c r="AJ45" s="452"/>
      <c r="AK45" s="452"/>
      <c r="AL45" s="452"/>
      <c r="AM45" s="452"/>
      <c r="AN45" s="453"/>
      <c r="AO45" s="417"/>
      <c r="AP45" s="417"/>
      <c r="AQ45" s="417"/>
      <c r="AR45" s="417"/>
      <c r="AS45" s="417"/>
      <c r="AT45" s="417"/>
      <c r="AU45" s="417"/>
      <c r="AV45" s="417"/>
      <c r="AW45" s="417"/>
      <c r="AX45" s="417"/>
      <c r="AY45" s="417"/>
      <c r="AZ45" s="417"/>
      <c r="BA45" s="417"/>
      <c r="BB45" s="417"/>
      <c r="BC45" s="417"/>
      <c r="BD45" s="417"/>
      <c r="BE45" s="417"/>
      <c r="BF45" s="417"/>
      <c r="BG45" s="417"/>
      <c r="BH45" s="417"/>
      <c r="BI45" s="417"/>
      <c r="BJ45" s="417"/>
      <c r="BK45" s="417"/>
      <c r="BL45" s="417"/>
      <c r="BM45" s="417"/>
      <c r="BN45" s="417"/>
      <c r="BO45" s="417"/>
      <c r="BP45" s="417"/>
      <c r="BQ45" s="417"/>
      <c r="BS45" s="128"/>
      <c r="BT45" s="128"/>
      <c r="BU45" s="128"/>
    </row>
    <row r="46" spans="1:73" ht="12" customHeight="1">
      <c r="A46" s="128"/>
      <c r="G46" s="60"/>
      <c r="H46" s="62" t="s">
        <v>200</v>
      </c>
      <c r="I46" s="57"/>
      <c r="J46" s="57"/>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9"/>
      <c r="AP46" s="59"/>
      <c r="AQ46" s="59"/>
      <c r="AR46" s="59"/>
      <c r="AS46" s="59"/>
      <c r="AT46" s="59"/>
      <c r="AU46" s="59"/>
      <c r="AV46" s="59"/>
      <c r="AW46" s="59"/>
      <c r="AX46" s="59"/>
      <c r="AY46" s="59"/>
      <c r="AZ46" s="59"/>
      <c r="BA46" s="59"/>
      <c r="BB46" s="59"/>
      <c r="BC46" s="59"/>
      <c r="BD46" s="59"/>
      <c r="BE46" s="59"/>
      <c r="BF46" s="59"/>
      <c r="BG46" s="59"/>
      <c r="BH46" s="59"/>
      <c r="BI46" s="59"/>
      <c r="BJ46" s="59"/>
      <c r="BK46" s="59"/>
      <c r="BL46" s="59"/>
      <c r="BM46" s="59"/>
      <c r="BN46" s="59"/>
      <c r="BO46" s="59"/>
      <c r="BP46" s="59"/>
      <c r="BQ46" s="61"/>
      <c r="BS46" s="128"/>
      <c r="BT46" s="128"/>
      <c r="BU46" s="128"/>
    </row>
    <row r="47" spans="1:73" ht="12" customHeight="1">
      <c r="A47" s="128">
        <f>A43+2</f>
        <v>15</v>
      </c>
      <c r="G47" s="514" t="s">
        <v>78</v>
      </c>
      <c r="H47" s="437"/>
      <c r="I47" s="437"/>
      <c r="J47" s="438"/>
      <c r="K47" s="417" t="str">
        <f ca="1">IF(INDEX(入力,$A47,K$1)="","",INDEX(入力,$A47,K$1))</f>
        <v/>
      </c>
      <c r="L47" s="417"/>
      <c r="M47" s="417"/>
      <c r="N47" s="417"/>
      <c r="O47" s="417"/>
      <c r="P47" s="417"/>
      <c r="Q47" s="417"/>
      <c r="R47" s="417"/>
      <c r="S47" s="417"/>
      <c r="T47" s="417"/>
      <c r="U47" s="417" t="str">
        <f ca="1">IF($K47="","",VLOOKUP($K47,新選手名簿,U$1,FALSE))</f>
        <v/>
      </c>
      <c r="V47" s="417"/>
      <c r="W47" s="417"/>
      <c r="X47" s="417"/>
      <c r="Y47" s="417"/>
      <c r="Z47" s="417"/>
      <c r="AA47" s="417"/>
      <c r="AB47" s="417"/>
      <c r="AC47" s="417"/>
      <c r="AD47" s="417"/>
      <c r="AE47" s="417">
        <f>IF(INDEX(入力シート!AE28:BC63,$A47,AE$1)="","",入力シート!$AG$1*100+INDEX(入力シート!AE28:BC63,$A47,AE$1))</f>
        <v>9030</v>
      </c>
      <c r="AF47" s="417"/>
      <c r="AG47" s="417"/>
      <c r="AH47" s="417"/>
      <c r="AI47" s="417"/>
      <c r="AJ47" s="417"/>
      <c r="AK47" s="417"/>
      <c r="AL47" s="417"/>
      <c r="AM47" s="417"/>
      <c r="AN47" s="417"/>
      <c r="AO47" s="417" t="str">
        <f ca="1">IF($K47="","",VLOOKUP($K47,新選手名簿,AO$1,FALSE))</f>
        <v/>
      </c>
      <c r="AP47" s="417"/>
      <c r="AQ47" s="417"/>
      <c r="AR47" s="417"/>
      <c r="AS47" s="417"/>
      <c r="AT47" s="417"/>
      <c r="AU47" s="417"/>
      <c r="AV47" s="417"/>
      <c r="AW47" s="417"/>
      <c r="AX47" s="417"/>
      <c r="AY47" s="417"/>
      <c r="AZ47" s="417"/>
      <c r="BA47" s="417"/>
      <c r="BB47" s="417"/>
      <c r="BC47" s="417"/>
      <c r="BD47" s="417"/>
      <c r="BE47" s="417"/>
      <c r="BF47" s="417"/>
      <c r="BG47" s="417"/>
      <c r="BH47" s="417" t="str">
        <f ca="1">IF($K47="","",VLOOKUP($K47,新選手名簿,BH$1,FALSE))</f>
        <v/>
      </c>
      <c r="BI47" s="417"/>
      <c r="BJ47" s="417"/>
      <c r="BK47" s="417"/>
      <c r="BL47" s="417"/>
      <c r="BM47" s="417" t="str">
        <f ca="1">IF($K47="","",VLOOKUP($K47,新選手名簿,BM$1,FALSE))</f>
        <v/>
      </c>
      <c r="BN47" s="417"/>
      <c r="BO47" s="417"/>
      <c r="BP47" s="417"/>
      <c r="BQ47" s="417"/>
      <c r="BS47" s="128"/>
      <c r="BT47" s="128"/>
      <c r="BU47" s="128"/>
    </row>
    <row r="48" spans="1:73" ht="12" customHeight="1">
      <c r="A48" s="128"/>
      <c r="G48" s="439"/>
      <c r="H48" s="440"/>
      <c r="I48" s="440"/>
      <c r="J48" s="441"/>
      <c r="K48" s="417"/>
      <c r="L48" s="417"/>
      <c r="M48" s="417"/>
      <c r="N48" s="417"/>
      <c r="O48" s="417"/>
      <c r="P48" s="417"/>
      <c r="Q48" s="417"/>
      <c r="R48" s="417"/>
      <c r="S48" s="417"/>
      <c r="T48" s="417"/>
      <c r="U48" s="417"/>
      <c r="V48" s="417"/>
      <c r="W48" s="417"/>
      <c r="X48" s="417"/>
      <c r="Y48" s="417"/>
      <c r="Z48" s="417"/>
      <c r="AA48" s="417"/>
      <c r="AB48" s="417"/>
      <c r="AC48" s="417"/>
      <c r="AD48" s="417"/>
      <c r="AE48" s="417"/>
      <c r="AF48" s="417"/>
      <c r="AG48" s="417"/>
      <c r="AH48" s="417"/>
      <c r="AI48" s="417"/>
      <c r="AJ48" s="417"/>
      <c r="AK48" s="417"/>
      <c r="AL48" s="417"/>
      <c r="AM48" s="417"/>
      <c r="AN48" s="417"/>
      <c r="AO48" s="417"/>
      <c r="AP48" s="417"/>
      <c r="AQ48" s="417"/>
      <c r="AR48" s="417"/>
      <c r="AS48" s="417"/>
      <c r="AT48" s="417"/>
      <c r="AU48" s="417"/>
      <c r="AV48" s="417"/>
      <c r="AW48" s="417"/>
      <c r="AX48" s="417"/>
      <c r="AY48" s="417"/>
      <c r="AZ48" s="417"/>
      <c r="BA48" s="417"/>
      <c r="BB48" s="417"/>
      <c r="BC48" s="417"/>
      <c r="BD48" s="417"/>
      <c r="BE48" s="417"/>
      <c r="BF48" s="417"/>
      <c r="BG48" s="417"/>
      <c r="BH48" s="417"/>
      <c r="BI48" s="417"/>
      <c r="BJ48" s="417"/>
      <c r="BK48" s="417"/>
      <c r="BL48" s="417"/>
      <c r="BM48" s="417"/>
      <c r="BN48" s="417"/>
      <c r="BO48" s="417"/>
      <c r="BP48" s="417"/>
      <c r="BQ48" s="417"/>
      <c r="BS48" s="128"/>
      <c r="BT48" s="128"/>
      <c r="BU48" s="128"/>
    </row>
    <row r="49" spans="1:73" ht="12" customHeight="1">
      <c r="A49" s="128"/>
      <c r="G49" s="442"/>
      <c r="H49" s="443"/>
      <c r="I49" s="443"/>
      <c r="J49" s="444"/>
      <c r="K49" s="417"/>
      <c r="L49" s="417"/>
      <c r="M49" s="417"/>
      <c r="N49" s="417"/>
      <c r="O49" s="417"/>
      <c r="P49" s="417"/>
      <c r="Q49" s="417"/>
      <c r="R49" s="417"/>
      <c r="S49" s="417"/>
      <c r="T49" s="417"/>
      <c r="U49" s="417"/>
      <c r="V49" s="417"/>
      <c r="W49" s="417"/>
      <c r="X49" s="417"/>
      <c r="Y49" s="417"/>
      <c r="Z49" s="417"/>
      <c r="AA49" s="417"/>
      <c r="AB49" s="417"/>
      <c r="AC49" s="417"/>
      <c r="AD49" s="417"/>
      <c r="AE49" s="417"/>
      <c r="AF49" s="417"/>
      <c r="AG49" s="417"/>
      <c r="AH49" s="417"/>
      <c r="AI49" s="417"/>
      <c r="AJ49" s="417"/>
      <c r="AK49" s="417"/>
      <c r="AL49" s="417"/>
      <c r="AM49" s="417"/>
      <c r="AN49" s="417"/>
      <c r="AO49" s="417"/>
      <c r="AP49" s="417"/>
      <c r="AQ49" s="417"/>
      <c r="AR49" s="417"/>
      <c r="AS49" s="417"/>
      <c r="AT49" s="417"/>
      <c r="AU49" s="417"/>
      <c r="AV49" s="417"/>
      <c r="AW49" s="417"/>
      <c r="AX49" s="417"/>
      <c r="AY49" s="417"/>
      <c r="AZ49" s="417"/>
      <c r="BA49" s="417"/>
      <c r="BB49" s="417"/>
      <c r="BC49" s="417"/>
      <c r="BD49" s="417"/>
      <c r="BE49" s="417"/>
      <c r="BF49" s="417"/>
      <c r="BG49" s="417"/>
      <c r="BH49" s="417"/>
      <c r="BI49" s="417"/>
      <c r="BJ49" s="417"/>
      <c r="BK49" s="417"/>
      <c r="BL49" s="417"/>
      <c r="BM49" s="417"/>
      <c r="BN49" s="417"/>
      <c r="BO49" s="417"/>
      <c r="BP49" s="417"/>
      <c r="BQ49" s="417"/>
      <c r="BS49" s="128"/>
      <c r="BT49" s="128"/>
      <c r="BU49" s="128"/>
    </row>
    <row r="50" spans="1:73" ht="12" customHeight="1">
      <c r="A50" s="128">
        <f>A47+1</f>
        <v>16</v>
      </c>
      <c r="G50" s="513" t="s">
        <v>78</v>
      </c>
      <c r="H50" s="424"/>
      <c r="I50" s="424"/>
      <c r="J50" s="424"/>
      <c r="K50" s="417" t="str">
        <f ca="1">IF(INDEX(入力,$A50,K$1)="","",INDEX(入力,$A50,K$1))</f>
        <v/>
      </c>
      <c r="L50" s="417"/>
      <c r="M50" s="417"/>
      <c r="N50" s="417"/>
      <c r="O50" s="417"/>
      <c r="P50" s="417"/>
      <c r="Q50" s="417"/>
      <c r="R50" s="417"/>
      <c r="S50" s="417"/>
      <c r="T50" s="417"/>
      <c r="U50" s="417" t="str">
        <f ca="1">IF($K50="","",VLOOKUP($K50,新選手名簿,U$1,FALSE))</f>
        <v/>
      </c>
      <c r="V50" s="417"/>
      <c r="W50" s="417"/>
      <c r="X50" s="417"/>
      <c r="Y50" s="417"/>
      <c r="Z50" s="417"/>
      <c r="AA50" s="417"/>
      <c r="AB50" s="417"/>
      <c r="AC50" s="417"/>
      <c r="AD50" s="417"/>
      <c r="AE50" s="417">
        <f>IF(INDEX(入力シート!AE31:BC66,$A50,AE$1)="","",入力シート!$AG$1*100+INDEX(入力シート!AE31:BC66,$A50,AE$1))</f>
        <v>9034</v>
      </c>
      <c r="AF50" s="417"/>
      <c r="AG50" s="417"/>
      <c r="AH50" s="417"/>
      <c r="AI50" s="417"/>
      <c r="AJ50" s="417"/>
      <c r="AK50" s="417"/>
      <c r="AL50" s="417"/>
      <c r="AM50" s="417"/>
      <c r="AN50" s="417"/>
      <c r="AO50" s="417" t="str">
        <f ca="1">IF($K50="","",VLOOKUP($K50,新選手名簿,AO$1,FALSE))</f>
        <v/>
      </c>
      <c r="AP50" s="417"/>
      <c r="AQ50" s="417"/>
      <c r="AR50" s="417"/>
      <c r="AS50" s="417"/>
      <c r="AT50" s="417"/>
      <c r="AU50" s="417"/>
      <c r="AV50" s="417"/>
      <c r="AW50" s="417"/>
      <c r="AX50" s="417"/>
      <c r="AY50" s="417"/>
      <c r="AZ50" s="417"/>
      <c r="BA50" s="417"/>
      <c r="BB50" s="417"/>
      <c r="BC50" s="417"/>
      <c r="BD50" s="417"/>
      <c r="BE50" s="417"/>
      <c r="BF50" s="417"/>
      <c r="BG50" s="417"/>
      <c r="BH50" s="417" t="str">
        <f ca="1">IF($K50="","",VLOOKUP($K50,新選手名簿,BH$1,FALSE))</f>
        <v/>
      </c>
      <c r="BI50" s="417"/>
      <c r="BJ50" s="417"/>
      <c r="BK50" s="417"/>
      <c r="BL50" s="417"/>
      <c r="BM50" s="417" t="str">
        <f ca="1">IF($K50="","",VLOOKUP($K50,新選手名簿,BM$1,FALSE))</f>
        <v/>
      </c>
      <c r="BN50" s="417"/>
      <c r="BO50" s="417"/>
      <c r="BP50" s="417"/>
      <c r="BQ50" s="417"/>
      <c r="BS50" s="128"/>
      <c r="BT50" s="128"/>
      <c r="BU50" s="128"/>
    </row>
    <row r="51" spans="1:73" ht="12" customHeight="1">
      <c r="A51" s="128"/>
      <c r="G51" s="424"/>
      <c r="H51" s="424"/>
      <c r="I51" s="424"/>
      <c r="J51" s="424"/>
      <c r="K51" s="417"/>
      <c r="L51" s="417"/>
      <c r="M51" s="417"/>
      <c r="N51" s="417"/>
      <c r="O51" s="417"/>
      <c r="P51" s="417"/>
      <c r="Q51" s="417"/>
      <c r="R51" s="417"/>
      <c r="S51" s="417"/>
      <c r="T51" s="417"/>
      <c r="U51" s="417"/>
      <c r="V51" s="417"/>
      <c r="W51" s="417"/>
      <c r="X51" s="417"/>
      <c r="Y51" s="417"/>
      <c r="Z51" s="417"/>
      <c r="AA51" s="417"/>
      <c r="AB51" s="417"/>
      <c r="AC51" s="417"/>
      <c r="AD51" s="417"/>
      <c r="AE51" s="417"/>
      <c r="AF51" s="417"/>
      <c r="AG51" s="417"/>
      <c r="AH51" s="417"/>
      <c r="AI51" s="417"/>
      <c r="AJ51" s="417"/>
      <c r="AK51" s="417"/>
      <c r="AL51" s="417"/>
      <c r="AM51" s="417"/>
      <c r="AN51" s="417"/>
      <c r="AO51" s="417"/>
      <c r="AP51" s="417"/>
      <c r="AQ51" s="417"/>
      <c r="AR51" s="417"/>
      <c r="AS51" s="417"/>
      <c r="AT51" s="417"/>
      <c r="AU51" s="417"/>
      <c r="AV51" s="417"/>
      <c r="AW51" s="417"/>
      <c r="AX51" s="417"/>
      <c r="AY51" s="417"/>
      <c r="AZ51" s="417"/>
      <c r="BA51" s="417"/>
      <c r="BB51" s="417"/>
      <c r="BC51" s="417"/>
      <c r="BD51" s="417"/>
      <c r="BE51" s="417"/>
      <c r="BF51" s="417"/>
      <c r="BG51" s="417"/>
      <c r="BH51" s="417"/>
      <c r="BI51" s="417"/>
      <c r="BJ51" s="417"/>
      <c r="BK51" s="417"/>
      <c r="BL51" s="417"/>
      <c r="BM51" s="417"/>
      <c r="BN51" s="417"/>
      <c r="BO51" s="417"/>
      <c r="BP51" s="417"/>
      <c r="BQ51" s="417"/>
      <c r="BS51" s="128"/>
      <c r="BT51" s="128"/>
      <c r="BU51" s="128"/>
    </row>
    <row r="52" spans="1:73" ht="12" customHeight="1">
      <c r="A52" s="128"/>
      <c r="G52" s="424"/>
      <c r="H52" s="424"/>
      <c r="I52" s="424"/>
      <c r="J52" s="424"/>
      <c r="K52" s="417"/>
      <c r="L52" s="417"/>
      <c r="M52" s="417"/>
      <c r="N52" s="417"/>
      <c r="O52" s="417"/>
      <c r="P52" s="417"/>
      <c r="Q52" s="417"/>
      <c r="R52" s="417"/>
      <c r="S52" s="417"/>
      <c r="T52" s="417"/>
      <c r="U52" s="417"/>
      <c r="V52" s="417"/>
      <c r="W52" s="417"/>
      <c r="X52" s="417"/>
      <c r="Y52" s="417"/>
      <c r="Z52" s="417"/>
      <c r="AA52" s="417"/>
      <c r="AB52" s="417"/>
      <c r="AC52" s="417"/>
      <c r="AD52" s="417"/>
      <c r="AE52" s="417"/>
      <c r="AF52" s="417"/>
      <c r="AG52" s="417"/>
      <c r="AH52" s="417"/>
      <c r="AI52" s="417"/>
      <c r="AJ52" s="417"/>
      <c r="AK52" s="417"/>
      <c r="AL52" s="417"/>
      <c r="AM52" s="417"/>
      <c r="AN52" s="417"/>
      <c r="AO52" s="417"/>
      <c r="AP52" s="417"/>
      <c r="AQ52" s="417"/>
      <c r="AR52" s="417"/>
      <c r="AS52" s="417"/>
      <c r="AT52" s="417"/>
      <c r="AU52" s="417"/>
      <c r="AV52" s="417"/>
      <c r="AW52" s="417"/>
      <c r="AX52" s="417"/>
      <c r="AY52" s="417"/>
      <c r="AZ52" s="417"/>
      <c r="BA52" s="417"/>
      <c r="BB52" s="417"/>
      <c r="BC52" s="417"/>
      <c r="BD52" s="417"/>
      <c r="BE52" s="417"/>
      <c r="BF52" s="417"/>
      <c r="BG52" s="417"/>
      <c r="BH52" s="417"/>
      <c r="BI52" s="417"/>
      <c r="BJ52" s="417"/>
      <c r="BK52" s="417"/>
      <c r="BL52" s="417"/>
      <c r="BM52" s="417"/>
      <c r="BN52" s="417"/>
      <c r="BO52" s="417"/>
      <c r="BP52" s="417"/>
      <c r="BQ52" s="417"/>
      <c r="BS52" s="128"/>
      <c r="BT52" s="128"/>
      <c r="BU52" s="128"/>
    </row>
    <row r="53" spans="1:73" ht="12" customHeight="1">
      <c r="A53" s="128">
        <f>A50+1</f>
        <v>17</v>
      </c>
      <c r="G53" s="513" t="s">
        <v>78</v>
      </c>
      <c r="H53" s="424"/>
      <c r="I53" s="424"/>
      <c r="J53" s="424"/>
      <c r="K53" s="417" t="str">
        <f ca="1">IF(INDEX(入力,$A53,K$1)="","",INDEX(入力,$A53,K$1))</f>
        <v/>
      </c>
      <c r="L53" s="417"/>
      <c r="M53" s="417"/>
      <c r="N53" s="417"/>
      <c r="O53" s="417"/>
      <c r="P53" s="417"/>
      <c r="Q53" s="417"/>
      <c r="R53" s="417"/>
      <c r="S53" s="417"/>
      <c r="T53" s="417"/>
      <c r="U53" s="445" t="str">
        <f ca="1">IF($K53="","",VLOOKUP($K53,新選手名簿,U$1,FALSE))</f>
        <v/>
      </c>
      <c r="V53" s="446"/>
      <c r="W53" s="446"/>
      <c r="X53" s="446"/>
      <c r="Y53" s="446"/>
      <c r="Z53" s="446"/>
      <c r="AA53" s="446"/>
      <c r="AB53" s="446"/>
      <c r="AC53" s="446"/>
      <c r="AD53" s="446"/>
      <c r="AE53" s="446">
        <f>IF(INDEX(入力シート!AE34:BC69,$A53,AE$1)="","",入力シート!$AG$1*100+INDEX(入力シート!AE34:BC69,$A53,AE$1))</f>
        <v>9038</v>
      </c>
      <c r="AF53" s="446"/>
      <c r="AG53" s="446"/>
      <c r="AH53" s="446"/>
      <c r="AI53" s="446"/>
      <c r="AJ53" s="446"/>
      <c r="AK53" s="446"/>
      <c r="AL53" s="446"/>
      <c r="AM53" s="446"/>
      <c r="AN53" s="447"/>
      <c r="AO53" s="417" t="str">
        <f ca="1">IF($K53="","",VLOOKUP($K53,新選手名簿,AO$1,FALSE))</f>
        <v/>
      </c>
      <c r="AP53" s="417"/>
      <c r="AQ53" s="417"/>
      <c r="AR53" s="417"/>
      <c r="AS53" s="417"/>
      <c r="AT53" s="417"/>
      <c r="AU53" s="417"/>
      <c r="AV53" s="417"/>
      <c r="AW53" s="417"/>
      <c r="AX53" s="417"/>
      <c r="AY53" s="417"/>
      <c r="AZ53" s="417"/>
      <c r="BA53" s="417"/>
      <c r="BB53" s="417"/>
      <c r="BC53" s="417"/>
      <c r="BD53" s="417"/>
      <c r="BE53" s="417"/>
      <c r="BF53" s="417"/>
      <c r="BG53" s="417"/>
      <c r="BH53" s="417" t="str">
        <f ca="1">IF($K53="","",VLOOKUP($K53,新選手名簿,BH$1,FALSE))</f>
        <v/>
      </c>
      <c r="BI53" s="417"/>
      <c r="BJ53" s="417"/>
      <c r="BK53" s="417"/>
      <c r="BL53" s="417"/>
      <c r="BM53" s="417" t="str">
        <f ca="1">IF($K53="","",VLOOKUP($K53,新選手名簿,BM$1,FALSE))</f>
        <v/>
      </c>
      <c r="BN53" s="417"/>
      <c r="BO53" s="417"/>
      <c r="BP53" s="417"/>
      <c r="BQ53" s="417"/>
      <c r="BS53" s="128"/>
      <c r="BT53" s="128"/>
      <c r="BU53" s="128"/>
    </row>
    <row r="54" spans="1:73" ht="12" customHeight="1">
      <c r="A54" s="128"/>
      <c r="G54" s="424"/>
      <c r="H54" s="424"/>
      <c r="I54" s="424"/>
      <c r="J54" s="424"/>
      <c r="K54" s="417"/>
      <c r="L54" s="417"/>
      <c r="M54" s="417"/>
      <c r="N54" s="417"/>
      <c r="O54" s="417"/>
      <c r="P54" s="417"/>
      <c r="Q54" s="417"/>
      <c r="R54" s="417"/>
      <c r="S54" s="417"/>
      <c r="T54" s="417"/>
      <c r="U54" s="448"/>
      <c r="V54" s="449"/>
      <c r="W54" s="449"/>
      <c r="X54" s="449"/>
      <c r="Y54" s="449"/>
      <c r="Z54" s="449"/>
      <c r="AA54" s="449"/>
      <c r="AB54" s="449"/>
      <c r="AC54" s="449"/>
      <c r="AD54" s="449"/>
      <c r="AE54" s="449"/>
      <c r="AF54" s="449"/>
      <c r="AG54" s="449"/>
      <c r="AH54" s="449"/>
      <c r="AI54" s="449"/>
      <c r="AJ54" s="449"/>
      <c r="AK54" s="449"/>
      <c r="AL54" s="449"/>
      <c r="AM54" s="449"/>
      <c r="AN54" s="450"/>
      <c r="AO54" s="417"/>
      <c r="AP54" s="417"/>
      <c r="AQ54" s="417"/>
      <c r="AR54" s="417"/>
      <c r="AS54" s="417"/>
      <c r="AT54" s="417"/>
      <c r="AU54" s="417"/>
      <c r="AV54" s="417"/>
      <c r="AW54" s="417"/>
      <c r="AX54" s="417"/>
      <c r="AY54" s="417"/>
      <c r="AZ54" s="417"/>
      <c r="BA54" s="417"/>
      <c r="BB54" s="417"/>
      <c r="BC54" s="417"/>
      <c r="BD54" s="417"/>
      <c r="BE54" s="417"/>
      <c r="BF54" s="417"/>
      <c r="BG54" s="417"/>
      <c r="BH54" s="417"/>
      <c r="BI54" s="417"/>
      <c r="BJ54" s="417"/>
      <c r="BK54" s="417"/>
      <c r="BL54" s="417"/>
      <c r="BM54" s="417"/>
      <c r="BN54" s="417"/>
      <c r="BO54" s="417"/>
      <c r="BP54" s="417"/>
      <c r="BQ54" s="417"/>
      <c r="BS54" s="128"/>
      <c r="BT54" s="128"/>
      <c r="BU54" s="128"/>
    </row>
    <row r="55" spans="1:73" ht="12" customHeight="1">
      <c r="A55" s="128"/>
      <c r="G55" s="424"/>
      <c r="H55" s="424"/>
      <c r="I55" s="424"/>
      <c r="J55" s="424"/>
      <c r="K55" s="417"/>
      <c r="L55" s="417"/>
      <c r="M55" s="417"/>
      <c r="N55" s="417"/>
      <c r="O55" s="417"/>
      <c r="P55" s="417"/>
      <c r="Q55" s="417"/>
      <c r="R55" s="417"/>
      <c r="S55" s="417"/>
      <c r="T55" s="417"/>
      <c r="U55" s="451"/>
      <c r="V55" s="452"/>
      <c r="W55" s="452"/>
      <c r="X55" s="452"/>
      <c r="Y55" s="452"/>
      <c r="Z55" s="452"/>
      <c r="AA55" s="452"/>
      <c r="AB55" s="452"/>
      <c r="AC55" s="452"/>
      <c r="AD55" s="452"/>
      <c r="AE55" s="452"/>
      <c r="AF55" s="452"/>
      <c r="AG55" s="452"/>
      <c r="AH55" s="452"/>
      <c r="AI55" s="452"/>
      <c r="AJ55" s="452"/>
      <c r="AK55" s="452"/>
      <c r="AL55" s="452"/>
      <c r="AM55" s="452"/>
      <c r="AN55" s="453"/>
      <c r="AO55" s="417"/>
      <c r="AP55" s="417"/>
      <c r="AQ55" s="417"/>
      <c r="AR55" s="417"/>
      <c r="AS55" s="417"/>
      <c r="AT55" s="417"/>
      <c r="AU55" s="417"/>
      <c r="AV55" s="417"/>
      <c r="AW55" s="417"/>
      <c r="AX55" s="417"/>
      <c r="AY55" s="417"/>
      <c r="AZ55" s="417"/>
      <c r="BA55" s="417"/>
      <c r="BB55" s="417"/>
      <c r="BC55" s="417"/>
      <c r="BD55" s="417"/>
      <c r="BE55" s="417"/>
      <c r="BF55" s="417"/>
      <c r="BG55" s="417"/>
      <c r="BH55" s="417"/>
      <c r="BI55" s="417"/>
      <c r="BJ55" s="417"/>
      <c r="BK55" s="417"/>
      <c r="BL55" s="417"/>
      <c r="BM55" s="417"/>
      <c r="BN55" s="417"/>
      <c r="BO55" s="417"/>
      <c r="BP55" s="417"/>
      <c r="BQ55" s="417"/>
      <c r="BS55" s="128"/>
      <c r="BT55" s="128"/>
      <c r="BU55" s="128"/>
    </row>
    <row r="56" spans="1:73" ht="19.2">
      <c r="A56" s="128"/>
      <c r="G56" s="23"/>
      <c r="H56" s="20"/>
      <c r="I56" s="20"/>
      <c r="J56" s="20"/>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12"/>
      <c r="AP56" s="12"/>
      <c r="AQ56" s="12"/>
      <c r="AR56" s="12"/>
      <c r="AS56" s="12"/>
      <c r="AT56" s="12"/>
      <c r="AU56" s="12"/>
      <c r="AV56" s="12"/>
      <c r="AW56" s="12"/>
      <c r="AX56" s="12"/>
      <c r="AY56" s="12"/>
      <c r="AZ56" s="12"/>
      <c r="BA56" s="12"/>
      <c r="BB56" s="12"/>
      <c r="BC56" s="12"/>
      <c r="BD56" s="12"/>
      <c r="BE56" s="413" t="s">
        <v>234</v>
      </c>
      <c r="BF56" s="413"/>
      <c r="BG56" s="413"/>
      <c r="BH56" s="413"/>
      <c r="BI56" s="413"/>
      <c r="BJ56" s="413"/>
      <c r="BK56" s="413"/>
      <c r="BL56" s="413"/>
      <c r="BM56" s="413"/>
      <c r="BN56" s="413"/>
      <c r="BO56" s="413"/>
      <c r="BP56" s="413"/>
      <c r="BQ56" s="414"/>
      <c r="BS56" s="128"/>
      <c r="BT56" s="128"/>
      <c r="BU56" s="128"/>
    </row>
    <row r="57" spans="1:73" ht="12" customHeight="1">
      <c r="A57" s="128"/>
      <c r="G57" s="7"/>
      <c r="H57" s="8"/>
      <c r="I57" s="460" t="s">
        <v>53</v>
      </c>
      <c r="J57" s="460"/>
      <c r="K57" s="460"/>
      <c r="L57" s="460"/>
      <c r="M57" s="460"/>
      <c r="N57" s="460"/>
      <c r="O57" s="460"/>
      <c r="P57" s="460"/>
      <c r="Q57" s="460"/>
      <c r="R57" s="8"/>
      <c r="S57" s="8"/>
      <c r="T57" s="458" t="s">
        <v>54</v>
      </c>
      <c r="U57" s="458"/>
      <c r="V57" s="458"/>
      <c r="W57" s="458"/>
      <c r="X57" s="458"/>
      <c r="Y57" s="458"/>
      <c r="Z57" s="458"/>
      <c r="AA57" s="464">
        <f ca="1">COUNT(K19:T55)</f>
        <v>0</v>
      </c>
      <c r="AB57" s="464"/>
      <c r="AC57" s="464"/>
      <c r="AD57" s="464"/>
      <c r="AE57" s="464"/>
      <c r="AF57" s="464"/>
      <c r="AG57" s="464"/>
      <c r="AH57" s="464"/>
      <c r="AI57" s="464"/>
      <c r="AJ57" s="464"/>
      <c r="AK57" s="464"/>
      <c r="AL57" s="464"/>
      <c r="AM57" s="464"/>
      <c r="AN57" s="464"/>
      <c r="AO57" s="464"/>
      <c r="AP57" s="25"/>
      <c r="AQ57" s="25"/>
      <c r="AR57" s="15"/>
      <c r="AS57" s="15"/>
      <c r="AT57" s="15"/>
      <c r="AU57" s="15"/>
      <c r="AV57" s="15"/>
      <c r="AW57" s="15"/>
      <c r="AX57" s="15"/>
      <c r="AY57" s="15"/>
      <c r="AZ57" s="15"/>
      <c r="BA57" s="15"/>
      <c r="BB57" s="15"/>
      <c r="BC57" s="15"/>
      <c r="BD57" s="15"/>
      <c r="BE57" s="409" t="str">
        <f ca="1">IF(COUNT(K19:T45)=0,"   　円",COUNT(K19:T45)*500)</f>
        <v xml:space="preserve">   　円</v>
      </c>
      <c r="BF57" s="409"/>
      <c r="BG57" s="409"/>
      <c r="BH57" s="409"/>
      <c r="BI57" s="409"/>
      <c r="BJ57" s="409"/>
      <c r="BK57" s="409"/>
      <c r="BL57" s="409"/>
      <c r="BM57" s="409"/>
      <c r="BN57" s="409"/>
      <c r="BO57" s="409"/>
      <c r="BP57" s="409"/>
      <c r="BQ57" s="410"/>
      <c r="BS57" s="128"/>
      <c r="BT57" s="128"/>
      <c r="BU57" s="128"/>
    </row>
    <row r="58" spans="1:73" ht="12" customHeight="1">
      <c r="A58" s="128"/>
      <c r="G58" s="10"/>
      <c r="H58" s="11"/>
      <c r="I58" s="461"/>
      <c r="J58" s="461"/>
      <c r="K58" s="461"/>
      <c r="L58" s="461"/>
      <c r="M58" s="461"/>
      <c r="N58" s="461"/>
      <c r="O58" s="461"/>
      <c r="P58" s="461"/>
      <c r="Q58" s="461"/>
      <c r="R58" s="11"/>
      <c r="S58" s="11"/>
      <c r="T58" s="459"/>
      <c r="U58" s="459"/>
      <c r="V58" s="459"/>
      <c r="W58" s="459"/>
      <c r="X58" s="459"/>
      <c r="Y58" s="459"/>
      <c r="Z58" s="459"/>
      <c r="AA58" s="465"/>
      <c r="AB58" s="465"/>
      <c r="AC58" s="465"/>
      <c r="AD58" s="465"/>
      <c r="AE58" s="465"/>
      <c r="AF58" s="465"/>
      <c r="AG58" s="465"/>
      <c r="AH58" s="465"/>
      <c r="AI58" s="465"/>
      <c r="AJ58" s="465"/>
      <c r="AK58" s="465"/>
      <c r="AL58" s="465"/>
      <c r="AM58" s="465"/>
      <c r="AN58" s="465"/>
      <c r="AO58" s="465"/>
      <c r="AP58" s="26"/>
      <c r="AQ58" s="26"/>
      <c r="AR58" s="24"/>
      <c r="AS58" s="24"/>
      <c r="AT58" s="24"/>
      <c r="AU58" s="24"/>
      <c r="AV58" s="24"/>
      <c r="AW58" s="24"/>
      <c r="AX58" s="24"/>
      <c r="AY58" s="24"/>
      <c r="AZ58" s="24"/>
      <c r="BA58" s="24"/>
      <c r="BB58" s="24"/>
      <c r="BC58" s="24"/>
      <c r="BD58" s="24"/>
      <c r="BE58" s="411"/>
      <c r="BF58" s="411"/>
      <c r="BG58" s="411"/>
      <c r="BH58" s="411"/>
      <c r="BI58" s="411"/>
      <c r="BJ58" s="411"/>
      <c r="BK58" s="411"/>
      <c r="BL58" s="411"/>
      <c r="BM58" s="411"/>
      <c r="BN58" s="411"/>
      <c r="BO58" s="411"/>
      <c r="BP58" s="411"/>
      <c r="BQ58" s="412"/>
      <c r="BS58" s="128"/>
      <c r="BT58" s="128"/>
      <c r="BU58" s="128"/>
    </row>
    <row r="59" spans="1:73" ht="12" customHeight="1">
      <c r="A59" s="128"/>
      <c r="G59" s="515" t="s">
        <v>55</v>
      </c>
      <c r="H59" s="516"/>
      <c r="I59" s="516"/>
      <c r="J59" s="516"/>
      <c r="K59" s="516"/>
      <c r="L59" s="516"/>
      <c r="M59" s="516"/>
      <c r="N59" s="516"/>
      <c r="O59" s="516"/>
      <c r="P59" s="516"/>
      <c r="Q59" s="516"/>
      <c r="R59" s="516"/>
      <c r="S59" s="516"/>
      <c r="T59" s="516"/>
      <c r="U59" s="516"/>
      <c r="V59" s="516"/>
      <c r="W59" s="516"/>
      <c r="X59" s="516"/>
      <c r="Y59" s="516"/>
      <c r="Z59" s="516"/>
      <c r="AA59" s="516"/>
      <c r="AB59" s="516"/>
      <c r="AC59" s="516"/>
      <c r="AD59" s="516"/>
      <c r="AE59" s="516"/>
      <c r="AF59" s="516"/>
      <c r="AG59" s="516"/>
      <c r="AH59" s="516"/>
      <c r="AI59" s="516"/>
      <c r="AJ59" s="516"/>
      <c r="AK59" s="516"/>
      <c r="AL59" s="516"/>
      <c r="AM59" s="516"/>
      <c r="AN59" s="516"/>
      <c r="AO59" s="516"/>
      <c r="AP59" s="516"/>
      <c r="AQ59" s="516"/>
      <c r="AR59" s="516"/>
      <c r="AS59" s="516"/>
      <c r="AT59" s="516"/>
      <c r="AU59" s="516"/>
      <c r="AV59" s="516"/>
      <c r="AW59" s="516"/>
      <c r="AX59" s="516"/>
      <c r="AY59" s="516"/>
      <c r="AZ59" s="516"/>
      <c r="BA59" s="516"/>
      <c r="BB59" s="516"/>
      <c r="BC59" s="516"/>
      <c r="BD59" s="516"/>
      <c r="BE59" s="516"/>
      <c r="BF59" s="516"/>
      <c r="BG59" s="516"/>
      <c r="BH59" s="516"/>
      <c r="BI59" s="516"/>
      <c r="BJ59" s="516"/>
      <c r="BK59" s="516"/>
      <c r="BL59" s="516"/>
      <c r="BM59" s="516"/>
      <c r="BN59" s="516"/>
      <c r="BO59" s="516"/>
      <c r="BP59" s="516"/>
      <c r="BQ59" s="517"/>
      <c r="BS59" s="128"/>
      <c r="BT59" s="128"/>
      <c r="BU59" s="128"/>
    </row>
    <row r="60" spans="1:73" ht="12" customHeight="1">
      <c r="A60" s="128"/>
      <c r="G60" s="462"/>
      <c r="H60" s="456"/>
      <c r="I60" s="456"/>
      <c r="J60" s="456"/>
      <c r="K60" s="456"/>
      <c r="L60" s="456"/>
      <c r="M60" s="456"/>
      <c r="N60" s="456"/>
      <c r="O60" s="456"/>
      <c r="P60" s="456"/>
      <c r="Q60" s="456"/>
      <c r="R60" s="456"/>
      <c r="S60" s="456"/>
      <c r="T60" s="456"/>
      <c r="U60" s="456"/>
      <c r="V60" s="456"/>
      <c r="W60" s="456"/>
      <c r="X60" s="456"/>
      <c r="Y60" s="456"/>
      <c r="Z60" s="456"/>
      <c r="AA60" s="456"/>
      <c r="AB60" s="456"/>
      <c r="AC60" s="456"/>
      <c r="AD60" s="456"/>
      <c r="AE60" s="456"/>
      <c r="AF60" s="456"/>
      <c r="AG60" s="456"/>
      <c r="AH60" s="456"/>
      <c r="AI60" s="456"/>
      <c r="AJ60" s="456"/>
      <c r="AK60" s="456"/>
      <c r="AL60" s="456"/>
      <c r="AM60" s="456"/>
      <c r="AN60" s="456"/>
      <c r="AO60" s="456"/>
      <c r="AP60" s="456"/>
      <c r="AQ60" s="456"/>
      <c r="AR60" s="456"/>
      <c r="AS60" s="456"/>
      <c r="AT60" s="456"/>
      <c r="AU60" s="456"/>
      <c r="AV60" s="456"/>
      <c r="AW60" s="456"/>
      <c r="AX60" s="456"/>
      <c r="AY60" s="456"/>
      <c r="AZ60" s="456"/>
      <c r="BA60" s="456"/>
      <c r="BB60" s="456"/>
      <c r="BC60" s="456"/>
      <c r="BD60" s="456"/>
      <c r="BE60" s="456"/>
      <c r="BF60" s="456"/>
      <c r="BG60" s="456"/>
      <c r="BH60" s="456"/>
      <c r="BI60" s="456"/>
      <c r="BJ60" s="456"/>
      <c r="BK60" s="456"/>
      <c r="BL60" s="456"/>
      <c r="BM60" s="456"/>
      <c r="BN60" s="456"/>
      <c r="BO60" s="456"/>
      <c r="BP60" s="456"/>
      <c r="BQ60" s="463"/>
      <c r="BS60" s="128"/>
      <c r="BT60" s="128"/>
      <c r="BU60" s="128"/>
    </row>
    <row r="61" spans="1:73" ht="12" customHeight="1">
      <c r="A61" s="128">
        <v>2</v>
      </c>
      <c r="G61" s="7"/>
      <c r="I61" s="456" t="str">
        <f>IF(INDEX(入力,$A61,G$1)="","",INDEX(入力,$A61,G$1))</f>
        <v>令和 8 年 0 月 0 日</v>
      </c>
      <c r="J61" s="456"/>
      <c r="K61" s="456"/>
      <c r="L61" s="456"/>
      <c r="M61" s="456"/>
      <c r="N61" s="456"/>
      <c r="O61" s="456"/>
      <c r="P61" s="456"/>
      <c r="Q61" s="456"/>
      <c r="R61" s="456"/>
      <c r="S61" s="456"/>
      <c r="T61" s="456"/>
      <c r="U61" s="456"/>
      <c r="V61" s="456"/>
      <c r="W61" s="456"/>
      <c r="X61" s="456"/>
      <c r="Y61" s="456"/>
      <c r="Z61" s="456"/>
      <c r="AA61" s="456"/>
      <c r="AB61" s="456"/>
      <c r="AC61" s="456"/>
      <c r="BQ61" s="9"/>
      <c r="BS61" s="128"/>
      <c r="BT61" s="128"/>
      <c r="BU61" s="128"/>
    </row>
    <row r="62" spans="1:73" ht="12" customHeight="1">
      <c r="A62" s="128"/>
      <c r="G62" s="2"/>
      <c r="AC62" s="440" t="s">
        <v>43</v>
      </c>
      <c r="AD62" s="440"/>
      <c r="AE62" s="440"/>
      <c r="AF62" s="440"/>
      <c r="AG62" s="440"/>
      <c r="AH62" s="440"/>
      <c r="AI62" s="440"/>
      <c r="AM62" s="421" t="str">
        <f>入力シート!$AG$9</f>
        <v>〇〇</v>
      </c>
      <c r="AN62" s="421"/>
      <c r="AO62" s="421"/>
      <c r="AP62" s="421"/>
      <c r="AQ62" s="421"/>
      <c r="AR62" s="421"/>
      <c r="AS62" s="421"/>
      <c r="AT62" s="421"/>
      <c r="AU62" s="421"/>
      <c r="AV62" s="421"/>
      <c r="AW62" s="421"/>
      <c r="AX62" s="421"/>
      <c r="AY62" s="421"/>
      <c r="AZ62" s="421"/>
      <c r="BA62" s="421"/>
      <c r="BB62" s="421"/>
      <c r="BC62" s="421"/>
      <c r="BD62" s="421"/>
      <c r="BE62" s="421"/>
      <c r="BF62" s="421"/>
      <c r="BG62" s="421"/>
      <c r="BH62" s="421"/>
      <c r="BI62" s="421"/>
      <c r="BJ62" s="421"/>
      <c r="BK62" s="421"/>
      <c r="BL62" s="421"/>
      <c r="BM62" s="471" t="s">
        <v>48</v>
      </c>
      <c r="BN62" s="471"/>
      <c r="BO62" s="471"/>
      <c r="BQ62" s="3"/>
      <c r="BS62" s="128"/>
      <c r="BT62" s="128"/>
      <c r="BU62" s="128"/>
    </row>
    <row r="63" spans="1:73" ht="12" customHeight="1">
      <c r="A63" s="128"/>
      <c r="G63" s="2"/>
      <c r="AC63" s="440"/>
      <c r="AD63" s="440"/>
      <c r="AE63" s="440"/>
      <c r="AF63" s="440"/>
      <c r="AG63" s="440"/>
      <c r="AH63" s="440"/>
      <c r="AI63" s="440"/>
      <c r="AM63" s="421"/>
      <c r="AN63" s="421"/>
      <c r="AO63" s="421"/>
      <c r="AP63" s="421"/>
      <c r="AQ63" s="421"/>
      <c r="AR63" s="421"/>
      <c r="AS63" s="421"/>
      <c r="AT63" s="421"/>
      <c r="AU63" s="421"/>
      <c r="AV63" s="421"/>
      <c r="AW63" s="421"/>
      <c r="AX63" s="421"/>
      <c r="AY63" s="421"/>
      <c r="AZ63" s="421"/>
      <c r="BA63" s="421"/>
      <c r="BB63" s="421"/>
      <c r="BC63" s="421"/>
      <c r="BD63" s="421"/>
      <c r="BE63" s="421"/>
      <c r="BF63" s="421"/>
      <c r="BG63" s="421"/>
      <c r="BH63" s="421"/>
      <c r="BI63" s="421"/>
      <c r="BJ63" s="421"/>
      <c r="BK63" s="421"/>
      <c r="BL63" s="421"/>
      <c r="BM63" s="471"/>
      <c r="BN63" s="471"/>
      <c r="BO63" s="471"/>
      <c r="BQ63" s="3"/>
      <c r="BS63" s="128"/>
      <c r="BT63" s="128"/>
      <c r="BU63" s="128"/>
    </row>
    <row r="64" spans="1:73" ht="12" customHeight="1">
      <c r="A64" s="128"/>
      <c r="G64" s="4"/>
      <c r="H64" s="5"/>
      <c r="I64" s="5"/>
      <c r="J64" s="5"/>
      <c r="K64" s="5"/>
      <c r="L64" s="5"/>
      <c r="M64" s="5"/>
      <c r="N64" s="5"/>
      <c r="O64" s="5"/>
      <c r="P64" s="5"/>
      <c r="Q64" s="5"/>
      <c r="R64" s="5"/>
      <c r="S64" s="5"/>
      <c r="T64" s="5"/>
      <c r="U64" s="5"/>
      <c r="V64" s="5"/>
      <c r="W64" s="5"/>
      <c r="X64" s="5"/>
      <c r="Y64" s="5"/>
      <c r="Z64" s="5"/>
      <c r="AA64" s="5"/>
      <c r="AB64" s="5"/>
      <c r="AC64" s="443"/>
      <c r="AD64" s="443"/>
      <c r="AE64" s="443"/>
      <c r="AF64" s="443"/>
      <c r="AG64" s="443"/>
      <c r="AH64" s="443"/>
      <c r="AI64" s="443"/>
      <c r="AJ64" s="5"/>
      <c r="AK64" s="5"/>
      <c r="AL64" s="5"/>
      <c r="AM64" s="423"/>
      <c r="AN64" s="423"/>
      <c r="AO64" s="423"/>
      <c r="AP64" s="423"/>
      <c r="AQ64" s="423"/>
      <c r="AR64" s="423"/>
      <c r="AS64" s="423"/>
      <c r="AT64" s="423"/>
      <c r="AU64" s="423"/>
      <c r="AV64" s="423"/>
      <c r="AW64" s="423"/>
      <c r="AX64" s="423"/>
      <c r="AY64" s="423"/>
      <c r="AZ64" s="423"/>
      <c r="BA64" s="423"/>
      <c r="BB64" s="423"/>
      <c r="BC64" s="423"/>
      <c r="BD64" s="423"/>
      <c r="BE64" s="423"/>
      <c r="BF64" s="423"/>
      <c r="BG64" s="423"/>
      <c r="BH64" s="423"/>
      <c r="BI64" s="423"/>
      <c r="BJ64" s="423"/>
      <c r="BK64" s="423"/>
      <c r="BL64" s="423"/>
      <c r="BM64" s="473"/>
      <c r="BN64" s="473"/>
      <c r="BO64" s="473"/>
      <c r="BP64" s="5"/>
      <c r="BQ64" s="6"/>
      <c r="BS64" s="128"/>
      <c r="BT64" s="128"/>
      <c r="BU64" s="128"/>
    </row>
    <row r="65" spans="1:73" ht="12" customHeight="1">
      <c r="A65" s="128"/>
      <c r="BS65" s="128"/>
      <c r="BT65" s="128"/>
      <c r="BU65" s="128"/>
    </row>
    <row r="66" spans="1:73" ht="12" customHeight="1">
      <c r="A66" s="128"/>
      <c r="BS66" s="128"/>
      <c r="BT66" s="128"/>
      <c r="BU66" s="128"/>
    </row>
    <row r="67" spans="1:73" ht="12" customHeight="1">
      <c r="A67" s="128"/>
      <c r="BS67" s="128"/>
      <c r="BT67" s="128"/>
      <c r="BU67" s="128"/>
    </row>
    <row r="68" spans="1:73">
      <c r="A68" s="128"/>
      <c r="B68" s="128"/>
      <c r="C68" s="128"/>
      <c r="D68" s="128"/>
      <c r="E68" s="128"/>
      <c r="F68" s="128"/>
      <c r="G68" s="128"/>
      <c r="H68" s="128"/>
      <c r="I68" s="128"/>
      <c r="J68" s="128"/>
      <c r="K68" s="128"/>
      <c r="L68" s="128"/>
      <c r="M68" s="128"/>
      <c r="N68" s="128"/>
      <c r="O68" s="128"/>
      <c r="P68" s="128"/>
      <c r="Q68" s="128"/>
      <c r="R68" s="128"/>
      <c r="S68" s="128"/>
      <c r="T68" s="128"/>
      <c r="U68" s="128"/>
      <c r="V68" s="128"/>
      <c r="W68" s="128"/>
      <c r="X68" s="128"/>
      <c r="Y68" s="128"/>
      <c r="Z68" s="128"/>
      <c r="AA68" s="128"/>
      <c r="AB68" s="128"/>
      <c r="AC68" s="128"/>
      <c r="AD68" s="128"/>
      <c r="AE68" s="128"/>
      <c r="AF68" s="128"/>
      <c r="AG68" s="128"/>
      <c r="AH68" s="128"/>
      <c r="AI68" s="128"/>
      <c r="AJ68" s="128"/>
      <c r="AK68" s="128"/>
      <c r="AL68" s="128"/>
      <c r="AM68" s="128"/>
      <c r="AN68" s="128"/>
      <c r="AO68" s="128"/>
      <c r="AP68" s="128"/>
      <c r="AQ68" s="128"/>
      <c r="AR68" s="128"/>
      <c r="AS68" s="128"/>
      <c r="AT68" s="128"/>
      <c r="AU68" s="128"/>
      <c r="AV68" s="128"/>
      <c r="AW68" s="128"/>
      <c r="AX68" s="128"/>
      <c r="AY68" s="128"/>
      <c r="AZ68" s="128"/>
      <c r="BA68" s="128"/>
      <c r="BB68" s="128"/>
      <c r="BC68" s="128"/>
      <c r="BD68" s="128"/>
      <c r="BE68" s="128"/>
      <c r="BF68" s="128"/>
      <c r="BG68" s="128"/>
      <c r="BH68" s="128"/>
      <c r="BI68" s="128"/>
      <c r="BJ68" s="128"/>
      <c r="BK68" s="128"/>
      <c r="BL68" s="128"/>
      <c r="BM68" s="128"/>
      <c r="BN68" s="128"/>
      <c r="BO68" s="128"/>
      <c r="BP68" s="128"/>
      <c r="BQ68" s="128"/>
      <c r="BR68" s="128"/>
      <c r="BS68" s="128"/>
      <c r="BT68" s="128"/>
      <c r="BU68" s="128"/>
    </row>
    <row r="69" spans="1:73">
      <c r="A69" s="128"/>
      <c r="B69" s="128"/>
      <c r="C69" s="128"/>
      <c r="D69" s="128"/>
      <c r="E69" s="128"/>
      <c r="F69" s="128"/>
      <c r="G69" s="128"/>
      <c r="H69" s="128"/>
      <c r="I69" s="128"/>
      <c r="J69" s="128"/>
      <c r="K69" s="128"/>
      <c r="L69" s="128"/>
      <c r="M69" s="128"/>
      <c r="N69" s="128"/>
      <c r="O69" s="128"/>
      <c r="P69" s="128"/>
      <c r="Q69" s="128"/>
      <c r="R69" s="128"/>
      <c r="S69" s="128"/>
      <c r="T69" s="128"/>
      <c r="U69" s="128"/>
      <c r="V69" s="128"/>
      <c r="W69" s="128"/>
      <c r="X69" s="128"/>
      <c r="Y69" s="128"/>
      <c r="Z69" s="128"/>
      <c r="AA69" s="128"/>
      <c r="AB69" s="128"/>
      <c r="AC69" s="128"/>
      <c r="AD69" s="128"/>
      <c r="AE69" s="128"/>
      <c r="AF69" s="128"/>
      <c r="AG69" s="128"/>
      <c r="AH69" s="128"/>
      <c r="AI69" s="128"/>
      <c r="AJ69" s="128"/>
      <c r="AK69" s="128"/>
      <c r="AL69" s="128"/>
      <c r="AM69" s="128"/>
      <c r="AN69" s="128"/>
      <c r="AO69" s="128"/>
      <c r="AP69" s="128"/>
      <c r="AQ69" s="128"/>
      <c r="AR69" s="128"/>
      <c r="AS69" s="128"/>
      <c r="AT69" s="128"/>
      <c r="AU69" s="128"/>
      <c r="AV69" s="128"/>
      <c r="AW69" s="128"/>
      <c r="AX69" s="128"/>
      <c r="AY69" s="128"/>
      <c r="AZ69" s="128"/>
      <c r="BA69" s="128"/>
      <c r="BB69" s="128"/>
      <c r="BC69" s="128"/>
      <c r="BD69" s="128"/>
      <c r="BE69" s="128"/>
      <c r="BF69" s="128"/>
      <c r="BG69" s="128"/>
      <c r="BH69" s="128"/>
      <c r="BI69" s="128"/>
      <c r="BJ69" s="128"/>
      <c r="BK69" s="128"/>
      <c r="BL69" s="128"/>
      <c r="BM69" s="128"/>
      <c r="BN69" s="128"/>
      <c r="BO69" s="128"/>
      <c r="BP69" s="128"/>
      <c r="BQ69" s="128"/>
      <c r="BR69" s="128"/>
      <c r="BS69" s="128"/>
      <c r="BT69" s="128"/>
      <c r="BU69" s="128"/>
    </row>
    <row r="70" spans="1:73">
      <c r="A70" s="128"/>
      <c r="B70" s="128"/>
      <c r="C70" s="128"/>
      <c r="D70" s="128"/>
      <c r="E70" s="128"/>
      <c r="F70" s="128"/>
      <c r="G70" s="128"/>
      <c r="H70" s="128"/>
      <c r="I70" s="128"/>
      <c r="J70" s="128"/>
      <c r="K70" s="128"/>
      <c r="L70" s="128"/>
      <c r="M70" s="128"/>
      <c r="N70" s="128"/>
      <c r="O70" s="128"/>
      <c r="P70" s="128"/>
      <c r="Q70" s="128"/>
      <c r="R70" s="128"/>
      <c r="S70" s="128"/>
      <c r="T70" s="128"/>
      <c r="U70" s="128"/>
      <c r="V70" s="128"/>
      <c r="W70" s="128"/>
      <c r="X70" s="128"/>
      <c r="Y70" s="128"/>
      <c r="Z70" s="128"/>
      <c r="AA70" s="128"/>
      <c r="AB70" s="128"/>
      <c r="AC70" s="128"/>
      <c r="AD70" s="128"/>
      <c r="AE70" s="128"/>
      <c r="AF70" s="128"/>
      <c r="AG70" s="128"/>
      <c r="AH70" s="128"/>
      <c r="AI70" s="128"/>
      <c r="AJ70" s="128"/>
      <c r="AK70" s="128"/>
      <c r="AL70" s="128"/>
      <c r="AM70" s="128"/>
      <c r="AN70" s="128"/>
      <c r="AO70" s="128"/>
      <c r="AP70" s="128"/>
      <c r="AQ70" s="128"/>
      <c r="AR70" s="128"/>
      <c r="AS70" s="128"/>
      <c r="AT70" s="128"/>
      <c r="AU70" s="128"/>
      <c r="AV70" s="128"/>
      <c r="AW70" s="128"/>
      <c r="AX70" s="128"/>
      <c r="AY70" s="128"/>
      <c r="AZ70" s="128"/>
      <c r="BA70" s="128"/>
      <c r="BB70" s="128"/>
      <c r="BC70" s="128"/>
      <c r="BD70" s="128"/>
      <c r="BE70" s="128"/>
      <c r="BF70" s="128"/>
      <c r="BG70" s="128"/>
      <c r="BH70" s="128"/>
      <c r="BI70" s="128"/>
      <c r="BJ70" s="128"/>
      <c r="BK70" s="128"/>
      <c r="BL70" s="128"/>
      <c r="BM70" s="128"/>
      <c r="BN70" s="128"/>
      <c r="BO70" s="128"/>
      <c r="BP70" s="128"/>
      <c r="BQ70" s="128"/>
      <c r="BR70" s="128"/>
      <c r="BS70" s="128"/>
      <c r="BT70" s="128"/>
      <c r="BU70" s="128"/>
    </row>
    <row r="71" spans="1:73">
      <c r="A71" s="128"/>
      <c r="B71" s="128"/>
      <c r="C71" s="128"/>
      <c r="D71" s="128"/>
      <c r="E71" s="128"/>
      <c r="F71" s="128"/>
      <c r="G71" s="128"/>
      <c r="H71" s="128"/>
      <c r="I71" s="128"/>
      <c r="J71" s="128"/>
      <c r="K71" s="128"/>
      <c r="L71" s="128"/>
      <c r="M71" s="128"/>
      <c r="N71" s="128"/>
      <c r="O71" s="128"/>
      <c r="P71" s="128"/>
      <c r="Q71" s="128"/>
      <c r="R71" s="128"/>
      <c r="S71" s="128"/>
      <c r="T71" s="128"/>
      <c r="U71" s="128"/>
      <c r="V71" s="128"/>
      <c r="W71" s="128"/>
      <c r="X71" s="128"/>
      <c r="Y71" s="128"/>
      <c r="Z71" s="128"/>
      <c r="AA71" s="128"/>
      <c r="AB71" s="128"/>
      <c r="AC71" s="128"/>
      <c r="AD71" s="128"/>
      <c r="AE71" s="128"/>
      <c r="AF71" s="128"/>
      <c r="AG71" s="128"/>
      <c r="AH71" s="128"/>
      <c r="AI71" s="128"/>
      <c r="AJ71" s="128"/>
      <c r="AK71" s="128"/>
      <c r="AL71" s="128"/>
      <c r="AM71" s="128"/>
      <c r="AN71" s="128"/>
      <c r="AO71" s="128"/>
      <c r="AP71" s="128"/>
      <c r="AQ71" s="128"/>
      <c r="AR71" s="128"/>
      <c r="AS71" s="128"/>
      <c r="AT71" s="128"/>
      <c r="AU71" s="128"/>
      <c r="AV71" s="128"/>
      <c r="AW71" s="128"/>
      <c r="AX71" s="128"/>
      <c r="AY71" s="128"/>
      <c r="AZ71" s="128"/>
      <c r="BA71" s="128"/>
      <c r="BB71" s="128"/>
      <c r="BC71" s="128"/>
      <c r="BD71" s="128"/>
      <c r="BE71" s="128"/>
      <c r="BF71" s="128"/>
      <c r="BG71" s="128"/>
      <c r="BH71" s="128"/>
      <c r="BI71" s="128"/>
      <c r="BJ71" s="128"/>
      <c r="BK71" s="128"/>
      <c r="BL71" s="128"/>
      <c r="BM71" s="128"/>
      <c r="BN71" s="128"/>
      <c r="BO71" s="128"/>
      <c r="BP71" s="128"/>
      <c r="BQ71" s="128"/>
      <c r="BR71" s="128"/>
      <c r="BS71" s="128"/>
      <c r="BT71" s="128"/>
      <c r="BU71" s="128"/>
    </row>
    <row r="72" spans="1:73">
      <c r="A72" s="128"/>
      <c r="B72" s="128"/>
      <c r="C72" s="128"/>
      <c r="D72" s="128"/>
      <c r="E72" s="128"/>
      <c r="F72" s="128"/>
      <c r="G72" s="128"/>
      <c r="H72" s="128"/>
      <c r="I72" s="128"/>
      <c r="J72" s="128"/>
      <c r="K72" s="128"/>
      <c r="L72" s="128"/>
      <c r="M72" s="128"/>
      <c r="N72" s="128"/>
      <c r="O72" s="128"/>
      <c r="P72" s="128"/>
      <c r="Q72" s="128"/>
      <c r="R72" s="128"/>
      <c r="S72" s="128"/>
      <c r="T72" s="128"/>
      <c r="U72" s="128"/>
      <c r="V72" s="128"/>
      <c r="W72" s="128"/>
      <c r="X72" s="128"/>
      <c r="Y72" s="128"/>
      <c r="Z72" s="128"/>
      <c r="AA72" s="128"/>
      <c r="AB72" s="128"/>
      <c r="AC72" s="128"/>
      <c r="AD72" s="128"/>
      <c r="AE72" s="128"/>
      <c r="AF72" s="128"/>
      <c r="AG72" s="128"/>
      <c r="AH72" s="128"/>
      <c r="AI72" s="128"/>
      <c r="AJ72" s="128"/>
      <c r="AK72" s="128"/>
      <c r="AL72" s="128"/>
      <c r="AM72" s="128"/>
      <c r="AN72" s="128"/>
      <c r="AO72" s="128"/>
      <c r="AP72" s="128"/>
      <c r="AQ72" s="128"/>
      <c r="AR72" s="128"/>
      <c r="AS72" s="128"/>
      <c r="AT72" s="128"/>
      <c r="AU72" s="128"/>
      <c r="AV72" s="128"/>
      <c r="AW72" s="128"/>
      <c r="AX72" s="128"/>
      <c r="AY72" s="128"/>
      <c r="AZ72" s="128"/>
      <c r="BA72" s="128"/>
      <c r="BB72" s="128"/>
      <c r="BC72" s="128"/>
      <c r="BD72" s="128"/>
      <c r="BE72" s="128"/>
      <c r="BF72" s="128"/>
      <c r="BG72" s="128"/>
      <c r="BH72" s="128"/>
      <c r="BI72" s="128"/>
      <c r="BJ72" s="128"/>
      <c r="BK72" s="128"/>
      <c r="BL72" s="128"/>
      <c r="BM72" s="128"/>
      <c r="BN72" s="128"/>
      <c r="BO72" s="128"/>
      <c r="BP72" s="128"/>
      <c r="BQ72" s="128"/>
      <c r="BR72" s="128"/>
      <c r="BS72" s="128"/>
      <c r="BT72" s="128"/>
      <c r="BU72" s="128"/>
    </row>
  </sheetData>
  <sheetProtection sheet="1" objects="1" scenarios="1"/>
  <mergeCells count="96">
    <mergeCell ref="BM19:BQ21"/>
    <mergeCell ref="G31:J33"/>
    <mergeCell ref="K34:T36"/>
    <mergeCell ref="AF14:AV15"/>
    <mergeCell ref="G17:J18"/>
    <mergeCell ref="K17:T18"/>
    <mergeCell ref="U17:AN18"/>
    <mergeCell ref="AO17:BG18"/>
    <mergeCell ref="K28:T30"/>
    <mergeCell ref="K31:T33"/>
    <mergeCell ref="G25:J27"/>
    <mergeCell ref="U19:AN21"/>
    <mergeCell ref="G22:J24"/>
    <mergeCell ref="K25:T27"/>
    <mergeCell ref="K22:T24"/>
    <mergeCell ref="K19:T21"/>
    <mergeCell ref="Z3:AW4"/>
    <mergeCell ref="G19:J21"/>
    <mergeCell ref="BM25:BQ27"/>
    <mergeCell ref="BH34:BL36"/>
    <mergeCell ref="G5:BQ7"/>
    <mergeCell ref="G8:T10"/>
    <mergeCell ref="G11:T13"/>
    <mergeCell ref="U11:BQ13"/>
    <mergeCell ref="BB8:BQ10"/>
    <mergeCell ref="U8:BA10"/>
    <mergeCell ref="AO19:BG21"/>
    <mergeCell ref="G28:J30"/>
    <mergeCell ref="BM22:BQ24"/>
    <mergeCell ref="U25:AN27"/>
    <mergeCell ref="BM28:BQ30"/>
    <mergeCell ref="BM17:BQ18"/>
    <mergeCell ref="BH19:BL21"/>
    <mergeCell ref="AO22:BG24"/>
    <mergeCell ref="BH17:BL18"/>
    <mergeCell ref="U31:AN33"/>
    <mergeCell ref="AO31:BG33"/>
    <mergeCell ref="AO25:BG27"/>
    <mergeCell ref="AO43:BG45"/>
    <mergeCell ref="BH37:BL39"/>
    <mergeCell ref="AO34:BG36"/>
    <mergeCell ref="U28:AN30"/>
    <mergeCell ref="U22:AN24"/>
    <mergeCell ref="BH25:BL27"/>
    <mergeCell ref="BH22:BL24"/>
    <mergeCell ref="BH28:BL30"/>
    <mergeCell ref="U40:AN42"/>
    <mergeCell ref="AO40:BG42"/>
    <mergeCell ref="AO28:BG30"/>
    <mergeCell ref="BH40:BL42"/>
    <mergeCell ref="BM31:BQ33"/>
    <mergeCell ref="BH31:BL33"/>
    <mergeCell ref="BM34:BQ36"/>
    <mergeCell ref="G37:J39"/>
    <mergeCell ref="G34:J36"/>
    <mergeCell ref="U34:AN36"/>
    <mergeCell ref="BM62:BO64"/>
    <mergeCell ref="AC62:AI64"/>
    <mergeCell ref="AM62:BL64"/>
    <mergeCell ref="BM37:BQ39"/>
    <mergeCell ref="BM43:BQ45"/>
    <mergeCell ref="I61:AC61"/>
    <mergeCell ref="T57:Z58"/>
    <mergeCell ref="I57:Q58"/>
    <mergeCell ref="G59:BQ60"/>
    <mergeCell ref="K37:T39"/>
    <mergeCell ref="K40:T42"/>
    <mergeCell ref="U37:AN39"/>
    <mergeCell ref="AO37:BG39"/>
    <mergeCell ref="G40:J42"/>
    <mergeCell ref="BH43:BL45"/>
    <mergeCell ref="BH47:BL49"/>
    <mergeCell ref="G43:J45"/>
    <mergeCell ref="K43:T45"/>
    <mergeCell ref="U43:AN45"/>
    <mergeCell ref="BM40:BQ42"/>
    <mergeCell ref="BE56:BQ56"/>
    <mergeCell ref="BM47:BQ49"/>
    <mergeCell ref="G50:J52"/>
    <mergeCell ref="K50:T52"/>
    <mergeCell ref="U50:AN52"/>
    <mergeCell ref="AO50:BG52"/>
    <mergeCell ref="BH50:BL52"/>
    <mergeCell ref="BM50:BQ52"/>
    <mergeCell ref="G47:J49"/>
    <mergeCell ref="AO47:BG49"/>
    <mergeCell ref="K47:T49"/>
    <mergeCell ref="U47:AN49"/>
    <mergeCell ref="BE57:BQ58"/>
    <mergeCell ref="BH53:BL55"/>
    <mergeCell ref="BM53:BQ55"/>
    <mergeCell ref="G53:J55"/>
    <mergeCell ref="K53:T55"/>
    <mergeCell ref="U53:AN55"/>
    <mergeCell ref="AO53:BG55"/>
    <mergeCell ref="AA57:AO58"/>
  </mergeCells>
  <phoneticPr fontId="4"/>
  <pageMargins left="0.6692913385826772" right="0.70866141732283472" top="0.78740157480314965" bottom="0.27559055118110237" header="0.51181102362204722" footer="0.31496062992125984"/>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61"/>
  </sheetPr>
  <dimension ref="A1:BU72"/>
  <sheetViews>
    <sheetView workbookViewId="0">
      <selection activeCell="R3" sqref="R3"/>
    </sheetView>
  </sheetViews>
  <sheetFormatPr defaultColWidth="9" defaultRowHeight="13.2"/>
  <cols>
    <col min="1" max="1" width="9" style="1" customWidth="1"/>
    <col min="2" max="72" width="1.21875" style="1" customWidth="1"/>
    <col min="73" max="16384" width="9" style="1"/>
  </cols>
  <sheetData>
    <row r="1" spans="1:73">
      <c r="A1" s="129">
        <v>10</v>
      </c>
      <c r="B1" s="130"/>
      <c r="C1" s="130"/>
      <c r="D1" s="130"/>
      <c r="E1" s="130"/>
      <c r="F1" s="130"/>
      <c r="G1" s="129">
        <f>$A$1+2</f>
        <v>12</v>
      </c>
      <c r="H1" s="130"/>
      <c r="I1" s="130"/>
      <c r="J1" s="130"/>
      <c r="K1" s="129">
        <f>$A$1+1</f>
        <v>11</v>
      </c>
      <c r="L1" s="130"/>
      <c r="M1" s="130"/>
      <c r="N1" s="130"/>
      <c r="O1" s="130"/>
      <c r="P1" s="130"/>
      <c r="Q1" s="130"/>
      <c r="R1" s="130"/>
      <c r="S1" s="130"/>
      <c r="T1" s="130"/>
      <c r="U1" s="130">
        <v>2</v>
      </c>
      <c r="V1" s="130"/>
      <c r="W1" s="130"/>
      <c r="X1" s="130"/>
      <c r="Y1" s="130"/>
      <c r="Z1" s="130"/>
      <c r="AA1" s="130"/>
      <c r="AB1" s="130"/>
      <c r="AC1" s="130"/>
      <c r="AD1" s="130"/>
      <c r="AE1" s="130"/>
      <c r="AF1" s="130"/>
      <c r="AG1" s="130"/>
      <c r="AH1" s="130"/>
      <c r="AI1" s="130"/>
      <c r="AJ1" s="130"/>
      <c r="AK1" s="130"/>
      <c r="AL1" s="130"/>
      <c r="AM1" s="130"/>
      <c r="AN1" s="130"/>
      <c r="AO1" s="130">
        <v>3</v>
      </c>
      <c r="AP1" s="130"/>
      <c r="AQ1" s="130"/>
      <c r="AR1" s="130"/>
      <c r="AS1" s="130"/>
      <c r="AT1" s="130"/>
      <c r="AU1" s="130"/>
      <c r="AV1" s="130"/>
      <c r="AW1" s="130"/>
      <c r="AX1" s="130"/>
      <c r="AY1" s="130"/>
      <c r="AZ1" s="130"/>
      <c r="BA1" s="130"/>
      <c r="BB1" s="130"/>
      <c r="BC1" s="130"/>
      <c r="BD1" s="130"/>
      <c r="BE1" s="130"/>
      <c r="BF1" s="130"/>
      <c r="BG1" s="130"/>
      <c r="BH1" s="130">
        <v>5</v>
      </c>
      <c r="BI1" s="130"/>
      <c r="BJ1" s="130"/>
      <c r="BK1" s="130"/>
      <c r="BL1" s="130"/>
      <c r="BM1" s="130">
        <v>6</v>
      </c>
      <c r="BN1" s="130"/>
      <c r="BO1" s="130"/>
      <c r="BP1" s="130"/>
      <c r="BQ1" s="129">
        <f>$A$1+2</f>
        <v>12</v>
      </c>
      <c r="BR1" s="130"/>
      <c r="BS1" s="130"/>
      <c r="BT1" s="131"/>
      <c r="BU1" s="131"/>
    </row>
    <row r="2" spans="1:73" ht="12" customHeight="1">
      <c r="A2" s="131"/>
      <c r="BS2" s="131"/>
      <c r="BT2" s="131"/>
      <c r="BU2" s="131"/>
    </row>
    <row r="3" spans="1:73" ht="12" customHeight="1">
      <c r="A3" s="131">
        <v>1</v>
      </c>
      <c r="Z3" s="475">
        <f>IF(INDEX(入力,$A3,K$1)="","",INDEX(入力,$A3,K$1))</f>
        <v>46239</v>
      </c>
      <c r="AA3" s="475"/>
      <c r="AB3" s="475"/>
      <c r="AC3" s="475"/>
      <c r="AD3" s="475"/>
      <c r="AE3" s="475"/>
      <c r="AF3" s="475"/>
      <c r="AG3" s="475"/>
      <c r="AH3" s="475"/>
      <c r="AI3" s="475"/>
      <c r="AJ3" s="475"/>
      <c r="AK3" s="475"/>
      <c r="AL3" s="475"/>
      <c r="AM3" s="475"/>
      <c r="AN3" s="475"/>
      <c r="AO3" s="475"/>
      <c r="AP3" s="475"/>
      <c r="AQ3" s="475"/>
      <c r="AR3" s="475"/>
      <c r="AS3" s="475"/>
      <c r="AT3" s="475"/>
      <c r="AU3" s="475"/>
      <c r="AV3" s="475"/>
      <c r="AW3" s="475"/>
      <c r="BS3" s="131"/>
      <c r="BT3" s="131"/>
      <c r="BU3" s="131"/>
    </row>
    <row r="4" spans="1:73" ht="12" customHeight="1">
      <c r="A4" s="131"/>
      <c r="Z4" s="476"/>
      <c r="AA4" s="476"/>
      <c r="AB4" s="476"/>
      <c r="AC4" s="476"/>
      <c r="AD4" s="476"/>
      <c r="AE4" s="476"/>
      <c r="AF4" s="476"/>
      <c r="AG4" s="476"/>
      <c r="AH4" s="476"/>
      <c r="AI4" s="476"/>
      <c r="AJ4" s="476"/>
      <c r="AK4" s="476"/>
      <c r="AL4" s="476"/>
      <c r="AM4" s="476"/>
      <c r="AN4" s="476"/>
      <c r="AO4" s="476"/>
      <c r="AP4" s="476"/>
      <c r="AQ4" s="476"/>
      <c r="AR4" s="476"/>
      <c r="AS4" s="476"/>
      <c r="AT4" s="476"/>
      <c r="AU4" s="476"/>
      <c r="AV4" s="476"/>
      <c r="AW4" s="476"/>
      <c r="BS4" s="131"/>
      <c r="BT4" s="131"/>
      <c r="BU4" s="131"/>
    </row>
    <row r="5" spans="1:73" ht="12" customHeight="1">
      <c r="A5" s="131"/>
      <c r="G5" s="427" t="s">
        <v>296</v>
      </c>
      <c r="H5" s="428"/>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c r="AM5" s="428"/>
      <c r="AN5" s="428"/>
      <c r="AO5" s="428"/>
      <c r="AP5" s="428"/>
      <c r="AQ5" s="428"/>
      <c r="AR5" s="428"/>
      <c r="AS5" s="428"/>
      <c r="AT5" s="428"/>
      <c r="AU5" s="428"/>
      <c r="AV5" s="428"/>
      <c r="AW5" s="428"/>
      <c r="AX5" s="428"/>
      <c r="AY5" s="428"/>
      <c r="AZ5" s="428"/>
      <c r="BA5" s="428"/>
      <c r="BB5" s="428"/>
      <c r="BC5" s="428"/>
      <c r="BD5" s="428"/>
      <c r="BE5" s="428"/>
      <c r="BF5" s="428"/>
      <c r="BG5" s="428"/>
      <c r="BH5" s="428"/>
      <c r="BI5" s="428"/>
      <c r="BJ5" s="428"/>
      <c r="BK5" s="428"/>
      <c r="BL5" s="428"/>
      <c r="BM5" s="428"/>
      <c r="BN5" s="428"/>
      <c r="BO5" s="428"/>
      <c r="BP5" s="428"/>
      <c r="BQ5" s="429"/>
      <c r="BS5" s="131"/>
      <c r="BT5" s="131"/>
      <c r="BU5" s="131"/>
    </row>
    <row r="6" spans="1:73" ht="12" customHeight="1">
      <c r="A6" s="131"/>
      <c r="G6" s="430"/>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1"/>
      <c r="AY6" s="431"/>
      <c r="AZ6" s="431"/>
      <c r="BA6" s="431"/>
      <c r="BB6" s="431"/>
      <c r="BC6" s="431"/>
      <c r="BD6" s="431"/>
      <c r="BE6" s="431"/>
      <c r="BF6" s="431"/>
      <c r="BG6" s="431"/>
      <c r="BH6" s="431"/>
      <c r="BI6" s="431"/>
      <c r="BJ6" s="431"/>
      <c r="BK6" s="431"/>
      <c r="BL6" s="431"/>
      <c r="BM6" s="431"/>
      <c r="BN6" s="431"/>
      <c r="BO6" s="431"/>
      <c r="BP6" s="431"/>
      <c r="BQ6" s="432"/>
      <c r="BS6" s="131"/>
      <c r="BT6" s="131"/>
      <c r="BU6" s="131"/>
    </row>
    <row r="7" spans="1:73" ht="12" customHeight="1">
      <c r="A7" s="131"/>
      <c r="G7" s="433"/>
      <c r="H7" s="434"/>
      <c r="I7" s="434"/>
      <c r="J7" s="434"/>
      <c r="K7" s="434"/>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4"/>
      <c r="AK7" s="434"/>
      <c r="AL7" s="434"/>
      <c r="AM7" s="434"/>
      <c r="AN7" s="434"/>
      <c r="AO7" s="434"/>
      <c r="AP7" s="434"/>
      <c r="AQ7" s="434"/>
      <c r="AR7" s="434"/>
      <c r="AS7" s="434"/>
      <c r="AT7" s="434"/>
      <c r="AU7" s="434"/>
      <c r="AV7" s="434"/>
      <c r="AW7" s="434"/>
      <c r="AX7" s="434"/>
      <c r="AY7" s="434"/>
      <c r="AZ7" s="434"/>
      <c r="BA7" s="434"/>
      <c r="BB7" s="434"/>
      <c r="BC7" s="434"/>
      <c r="BD7" s="434"/>
      <c r="BE7" s="434"/>
      <c r="BF7" s="434"/>
      <c r="BG7" s="434"/>
      <c r="BH7" s="434"/>
      <c r="BI7" s="434"/>
      <c r="BJ7" s="434"/>
      <c r="BK7" s="434"/>
      <c r="BL7" s="434"/>
      <c r="BM7" s="434"/>
      <c r="BN7" s="434"/>
      <c r="BO7" s="434"/>
      <c r="BP7" s="434"/>
      <c r="BQ7" s="435"/>
      <c r="BS7" s="131"/>
      <c r="BT7" s="131"/>
      <c r="BU7" s="131"/>
    </row>
    <row r="8" spans="1:73" ht="12" customHeight="1">
      <c r="A8" s="131"/>
      <c r="G8" s="436" t="s">
        <v>9</v>
      </c>
      <c r="H8" s="437"/>
      <c r="I8" s="437"/>
      <c r="J8" s="437"/>
      <c r="K8" s="437"/>
      <c r="L8" s="437"/>
      <c r="M8" s="437"/>
      <c r="N8" s="437"/>
      <c r="O8" s="437"/>
      <c r="P8" s="437"/>
      <c r="Q8" s="437"/>
      <c r="R8" s="437"/>
      <c r="S8" s="437"/>
      <c r="T8" s="438"/>
      <c r="U8" s="418" t="str">
        <f>IF(入力シート!$AG$1="","",入力シート!$AG$1&amp;"  "&amp;入力シート!$AG$2)</f>
        <v>90  〇〇</v>
      </c>
      <c r="V8" s="419"/>
      <c r="W8" s="419"/>
      <c r="X8" s="419"/>
      <c r="Y8" s="419"/>
      <c r="Z8" s="419"/>
      <c r="AA8" s="419"/>
      <c r="AB8" s="419"/>
      <c r="AC8" s="419"/>
      <c r="AD8" s="419"/>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69" t="s">
        <v>45</v>
      </c>
      <c r="BC8" s="469"/>
      <c r="BD8" s="469"/>
      <c r="BE8" s="469"/>
      <c r="BF8" s="469"/>
      <c r="BG8" s="469"/>
      <c r="BH8" s="469"/>
      <c r="BI8" s="469"/>
      <c r="BJ8" s="469"/>
      <c r="BK8" s="469"/>
      <c r="BL8" s="469"/>
      <c r="BM8" s="469"/>
      <c r="BN8" s="469"/>
      <c r="BO8" s="469"/>
      <c r="BP8" s="469"/>
      <c r="BQ8" s="470"/>
      <c r="BS8" s="131"/>
      <c r="BT8" s="131"/>
      <c r="BU8" s="131"/>
    </row>
    <row r="9" spans="1:73" ht="12" customHeight="1">
      <c r="A9" s="131"/>
      <c r="G9" s="439"/>
      <c r="H9" s="440"/>
      <c r="I9" s="440"/>
      <c r="J9" s="440"/>
      <c r="K9" s="440"/>
      <c r="L9" s="440"/>
      <c r="M9" s="440"/>
      <c r="N9" s="440"/>
      <c r="O9" s="440"/>
      <c r="P9" s="440"/>
      <c r="Q9" s="440"/>
      <c r="R9" s="440"/>
      <c r="S9" s="440"/>
      <c r="T9" s="441"/>
      <c r="U9" s="420"/>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71"/>
      <c r="BC9" s="471"/>
      <c r="BD9" s="471"/>
      <c r="BE9" s="471"/>
      <c r="BF9" s="471"/>
      <c r="BG9" s="471"/>
      <c r="BH9" s="471"/>
      <c r="BI9" s="471"/>
      <c r="BJ9" s="471"/>
      <c r="BK9" s="471"/>
      <c r="BL9" s="471"/>
      <c r="BM9" s="471"/>
      <c r="BN9" s="471"/>
      <c r="BO9" s="471"/>
      <c r="BP9" s="471"/>
      <c r="BQ9" s="472"/>
      <c r="BS9" s="131"/>
      <c r="BT9" s="131"/>
      <c r="BU9" s="131"/>
    </row>
    <row r="10" spans="1:73" ht="12" customHeight="1">
      <c r="A10" s="131"/>
      <c r="G10" s="442"/>
      <c r="H10" s="443"/>
      <c r="I10" s="443"/>
      <c r="J10" s="443"/>
      <c r="K10" s="443"/>
      <c r="L10" s="443"/>
      <c r="M10" s="443"/>
      <c r="N10" s="443"/>
      <c r="O10" s="443"/>
      <c r="P10" s="443"/>
      <c r="Q10" s="443"/>
      <c r="R10" s="443"/>
      <c r="S10" s="443"/>
      <c r="T10" s="444"/>
      <c r="U10" s="422"/>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73"/>
      <c r="BC10" s="473"/>
      <c r="BD10" s="473"/>
      <c r="BE10" s="473"/>
      <c r="BF10" s="473"/>
      <c r="BG10" s="473"/>
      <c r="BH10" s="473"/>
      <c r="BI10" s="473"/>
      <c r="BJ10" s="473"/>
      <c r="BK10" s="473"/>
      <c r="BL10" s="473"/>
      <c r="BM10" s="473"/>
      <c r="BN10" s="473"/>
      <c r="BO10" s="473"/>
      <c r="BP10" s="473"/>
      <c r="BQ10" s="474"/>
      <c r="BS10" s="131"/>
      <c r="BT10" s="131"/>
      <c r="BU10" s="131"/>
    </row>
    <row r="11" spans="1:73" ht="12" customHeight="1">
      <c r="A11" s="131">
        <v>21</v>
      </c>
      <c r="G11" s="436" t="s">
        <v>10</v>
      </c>
      <c r="H11" s="437"/>
      <c r="I11" s="437"/>
      <c r="J11" s="437"/>
      <c r="K11" s="437"/>
      <c r="L11" s="437"/>
      <c r="M11" s="437"/>
      <c r="N11" s="437"/>
      <c r="O11" s="437"/>
      <c r="P11" s="437"/>
      <c r="Q11" s="437"/>
      <c r="R11" s="437"/>
      <c r="S11" s="437"/>
      <c r="T11" s="438"/>
      <c r="U11" s="418" t="str">
        <f>IF(INDEX(入力,$A11,BQ$1)="","",INDEX(入力,$A11,BQ$1))</f>
        <v/>
      </c>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66"/>
      <c r="BS11" s="131"/>
      <c r="BT11" s="131"/>
      <c r="BU11" s="131"/>
    </row>
    <row r="12" spans="1:73" ht="12" customHeight="1">
      <c r="A12" s="131"/>
      <c r="G12" s="439"/>
      <c r="H12" s="440"/>
      <c r="I12" s="440"/>
      <c r="J12" s="440"/>
      <c r="K12" s="440"/>
      <c r="L12" s="440"/>
      <c r="M12" s="440"/>
      <c r="N12" s="440"/>
      <c r="O12" s="440"/>
      <c r="P12" s="440"/>
      <c r="Q12" s="440"/>
      <c r="R12" s="440"/>
      <c r="S12" s="440"/>
      <c r="T12" s="441"/>
      <c r="U12" s="420"/>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67"/>
      <c r="BS12" s="131"/>
      <c r="BT12" s="131"/>
      <c r="BU12" s="131"/>
    </row>
    <row r="13" spans="1:73" ht="12" customHeight="1">
      <c r="A13" s="131"/>
      <c r="G13" s="442"/>
      <c r="H13" s="443"/>
      <c r="I13" s="443"/>
      <c r="J13" s="443"/>
      <c r="K13" s="443"/>
      <c r="L13" s="443"/>
      <c r="M13" s="443"/>
      <c r="N13" s="443"/>
      <c r="O13" s="443"/>
      <c r="P13" s="443"/>
      <c r="Q13" s="443"/>
      <c r="R13" s="443"/>
      <c r="S13" s="443"/>
      <c r="T13" s="444"/>
      <c r="U13" s="422"/>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68"/>
      <c r="BS13" s="131"/>
      <c r="BT13" s="131"/>
      <c r="BU13" s="131"/>
    </row>
    <row r="14" spans="1:73" ht="12" customHeight="1">
      <c r="A14" s="131"/>
      <c r="G14" s="2"/>
      <c r="I14" s="20"/>
      <c r="J14" s="20"/>
      <c r="K14" s="20"/>
      <c r="L14" s="20"/>
      <c r="M14" s="20"/>
      <c r="N14" s="20"/>
      <c r="O14" s="20"/>
      <c r="P14" s="20"/>
      <c r="Q14" s="20"/>
      <c r="R14" s="20"/>
      <c r="S14" s="20"/>
      <c r="T14" s="20"/>
      <c r="U14" s="20"/>
      <c r="V14" s="20"/>
      <c r="W14" s="20"/>
      <c r="X14" s="20"/>
      <c r="Y14" s="20"/>
      <c r="Z14" s="17"/>
      <c r="AA14" s="17"/>
      <c r="AB14" s="17"/>
      <c r="AC14" s="17"/>
      <c r="AD14" s="17"/>
      <c r="AE14" s="17"/>
      <c r="AF14" s="425" t="s">
        <v>59</v>
      </c>
      <c r="AG14" s="425"/>
      <c r="AH14" s="425"/>
      <c r="AI14" s="425"/>
      <c r="AJ14" s="425"/>
      <c r="AK14" s="425"/>
      <c r="AL14" s="425"/>
      <c r="AM14" s="425"/>
      <c r="AN14" s="425"/>
      <c r="AO14" s="425"/>
      <c r="AP14" s="425"/>
      <c r="AQ14" s="425"/>
      <c r="AR14" s="425"/>
      <c r="AS14" s="425"/>
      <c r="AT14" s="425"/>
      <c r="AU14" s="425"/>
      <c r="AV14" s="425"/>
      <c r="AW14" s="17"/>
      <c r="AX14" s="17"/>
      <c r="AY14" s="17"/>
      <c r="AZ14" s="17"/>
      <c r="BA14" s="17"/>
      <c r="BB14" s="17"/>
      <c r="BC14" s="17"/>
      <c r="BD14" s="17"/>
      <c r="BE14" s="17"/>
      <c r="BF14" s="17"/>
      <c r="BG14" s="17"/>
      <c r="BH14" s="17"/>
      <c r="BI14" s="17"/>
      <c r="BJ14" s="17"/>
      <c r="BK14" s="17"/>
      <c r="BL14" s="17"/>
      <c r="BM14" s="17"/>
      <c r="BN14" s="17"/>
      <c r="BO14" s="13"/>
      <c r="BP14" s="13"/>
      <c r="BQ14" s="14"/>
      <c r="BS14" s="131"/>
      <c r="BT14" s="131"/>
      <c r="BU14" s="131"/>
    </row>
    <row r="15" spans="1:73" ht="12" customHeight="1">
      <c r="A15" s="131"/>
      <c r="G15" s="2"/>
      <c r="I15" s="19" t="s">
        <v>13</v>
      </c>
      <c r="J15" s="55"/>
      <c r="K15" s="55"/>
      <c r="L15" s="55"/>
      <c r="M15" s="55"/>
      <c r="N15" s="55"/>
      <c r="O15" s="55"/>
      <c r="P15" s="55"/>
      <c r="Q15" s="55"/>
      <c r="R15" s="55"/>
      <c r="S15" s="55"/>
      <c r="T15" s="55"/>
      <c r="U15" s="55"/>
      <c r="V15" s="55"/>
      <c r="W15" s="55"/>
      <c r="X15" s="55"/>
      <c r="Y15" s="55"/>
      <c r="Z15" s="18"/>
      <c r="AA15" s="18"/>
      <c r="AB15" s="18"/>
      <c r="AC15" s="18"/>
      <c r="AD15" s="18"/>
      <c r="AE15" s="18"/>
      <c r="AF15" s="426"/>
      <c r="AG15" s="426"/>
      <c r="AH15" s="426"/>
      <c r="AI15" s="426"/>
      <c r="AJ15" s="426"/>
      <c r="AK15" s="426"/>
      <c r="AL15" s="426"/>
      <c r="AM15" s="426"/>
      <c r="AN15" s="426"/>
      <c r="AO15" s="426"/>
      <c r="AP15" s="426"/>
      <c r="AQ15" s="426"/>
      <c r="AR15" s="426"/>
      <c r="AS15" s="426"/>
      <c r="AT15" s="426"/>
      <c r="AU15" s="426"/>
      <c r="AV15" s="426"/>
      <c r="AW15" s="18"/>
      <c r="AX15" s="18"/>
      <c r="AY15" s="18"/>
      <c r="AZ15" s="18"/>
      <c r="BA15" s="18"/>
      <c r="BB15" s="18"/>
      <c r="BC15" s="18"/>
      <c r="BD15" s="18"/>
      <c r="BE15" s="18"/>
      <c r="BF15" s="18"/>
      <c r="BG15" s="18"/>
      <c r="BH15" s="18"/>
      <c r="BI15" s="18"/>
      <c r="BJ15" s="18"/>
      <c r="BK15" s="18"/>
      <c r="BL15" s="18"/>
      <c r="BM15" s="18"/>
      <c r="BN15" s="18"/>
      <c r="BO15" s="15"/>
      <c r="BP15" s="15"/>
      <c r="BQ15" s="16"/>
      <c r="BS15" s="131"/>
      <c r="BT15" s="131"/>
      <c r="BU15" s="131"/>
    </row>
    <row r="16" spans="1:73" ht="12" customHeight="1">
      <c r="A16" s="131"/>
      <c r="G16" s="2"/>
      <c r="J16" s="19"/>
      <c r="K16" s="19"/>
      <c r="L16" s="19"/>
      <c r="M16" s="19"/>
      <c r="N16" s="19"/>
      <c r="O16" s="19"/>
      <c r="P16" s="19"/>
      <c r="Q16" s="19"/>
      <c r="R16" s="19"/>
      <c r="S16" s="19"/>
      <c r="T16" s="19"/>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5"/>
      <c r="BP16" s="15"/>
      <c r="BQ16" s="16"/>
      <c r="BS16" s="131"/>
      <c r="BT16" s="131"/>
      <c r="BU16" s="131"/>
    </row>
    <row r="17" spans="1:73" ht="12" customHeight="1">
      <c r="A17" s="131"/>
      <c r="G17" s="424" t="s">
        <v>1</v>
      </c>
      <c r="H17" s="424"/>
      <c r="I17" s="424"/>
      <c r="J17" s="424"/>
      <c r="K17" s="424" t="s">
        <v>3</v>
      </c>
      <c r="L17" s="424"/>
      <c r="M17" s="424"/>
      <c r="N17" s="424"/>
      <c r="O17" s="424"/>
      <c r="P17" s="424"/>
      <c r="Q17" s="424"/>
      <c r="R17" s="424"/>
      <c r="S17" s="424"/>
      <c r="T17" s="424"/>
      <c r="U17" s="424" t="s">
        <v>11</v>
      </c>
      <c r="V17" s="424"/>
      <c r="W17" s="424"/>
      <c r="X17" s="424"/>
      <c r="Y17" s="424"/>
      <c r="Z17" s="424"/>
      <c r="AA17" s="424"/>
      <c r="AB17" s="424"/>
      <c r="AC17" s="424"/>
      <c r="AD17" s="424"/>
      <c r="AE17" s="424"/>
      <c r="AF17" s="424"/>
      <c r="AG17" s="424"/>
      <c r="AH17" s="424"/>
      <c r="AI17" s="424"/>
      <c r="AJ17" s="424"/>
      <c r="AK17" s="424"/>
      <c r="AL17" s="424"/>
      <c r="AM17" s="424"/>
      <c r="AN17" s="424"/>
      <c r="AO17" s="424" t="s">
        <v>102</v>
      </c>
      <c r="AP17" s="424"/>
      <c r="AQ17" s="424"/>
      <c r="AR17" s="424"/>
      <c r="AS17" s="424"/>
      <c r="AT17" s="424"/>
      <c r="AU17" s="424"/>
      <c r="AV17" s="424"/>
      <c r="AW17" s="424"/>
      <c r="AX17" s="424"/>
      <c r="AY17" s="424"/>
      <c r="AZ17" s="424"/>
      <c r="BA17" s="424"/>
      <c r="BB17" s="424"/>
      <c r="BC17" s="424"/>
      <c r="BD17" s="424"/>
      <c r="BE17" s="424"/>
      <c r="BF17" s="424"/>
      <c r="BG17" s="424"/>
      <c r="BH17" s="424" t="s">
        <v>2</v>
      </c>
      <c r="BI17" s="424"/>
      <c r="BJ17" s="424"/>
      <c r="BK17" s="424"/>
      <c r="BL17" s="424"/>
      <c r="BM17" s="424" t="s">
        <v>8</v>
      </c>
      <c r="BN17" s="424"/>
      <c r="BO17" s="424"/>
      <c r="BP17" s="424"/>
      <c r="BQ17" s="424"/>
      <c r="BS17" s="131"/>
      <c r="BT17" s="131"/>
      <c r="BU17" s="131"/>
    </row>
    <row r="18" spans="1:73" ht="12" customHeight="1">
      <c r="A18" s="131"/>
      <c r="G18" s="424"/>
      <c r="H18" s="424"/>
      <c r="I18" s="424"/>
      <c r="J18" s="424"/>
      <c r="K18" s="424"/>
      <c r="L18" s="424"/>
      <c r="M18" s="424"/>
      <c r="N18" s="424"/>
      <c r="O18" s="424"/>
      <c r="P18" s="424"/>
      <c r="Q18" s="424"/>
      <c r="R18" s="424"/>
      <c r="S18" s="424"/>
      <c r="T18" s="424"/>
      <c r="U18" s="424"/>
      <c r="V18" s="424"/>
      <c r="W18" s="424"/>
      <c r="X18" s="424"/>
      <c r="Y18" s="424"/>
      <c r="Z18" s="424"/>
      <c r="AA18" s="424"/>
      <c r="AB18" s="424"/>
      <c r="AC18" s="424"/>
      <c r="AD18" s="424"/>
      <c r="AE18" s="424"/>
      <c r="AF18" s="424"/>
      <c r="AG18" s="424"/>
      <c r="AH18" s="424"/>
      <c r="AI18" s="424"/>
      <c r="AJ18" s="424"/>
      <c r="AK18" s="424"/>
      <c r="AL18" s="424"/>
      <c r="AM18" s="424"/>
      <c r="AN18" s="424"/>
      <c r="AO18" s="424"/>
      <c r="AP18" s="424"/>
      <c r="AQ18" s="424"/>
      <c r="AR18" s="424"/>
      <c r="AS18" s="424"/>
      <c r="AT18" s="424"/>
      <c r="AU18" s="424"/>
      <c r="AV18" s="424"/>
      <c r="AW18" s="424"/>
      <c r="AX18" s="424"/>
      <c r="AY18" s="424"/>
      <c r="AZ18" s="424"/>
      <c r="BA18" s="424"/>
      <c r="BB18" s="424"/>
      <c r="BC18" s="424"/>
      <c r="BD18" s="424"/>
      <c r="BE18" s="424"/>
      <c r="BF18" s="424"/>
      <c r="BG18" s="424"/>
      <c r="BH18" s="424"/>
      <c r="BI18" s="424"/>
      <c r="BJ18" s="424"/>
      <c r="BK18" s="424"/>
      <c r="BL18" s="424"/>
      <c r="BM18" s="424"/>
      <c r="BN18" s="424"/>
      <c r="BO18" s="424"/>
      <c r="BP18" s="424"/>
      <c r="BQ18" s="424"/>
      <c r="BS18" s="131"/>
      <c r="BT18" s="131"/>
      <c r="BU18" s="131"/>
    </row>
    <row r="19" spans="1:73" ht="12" customHeight="1">
      <c r="A19" s="131">
        <v>23</v>
      </c>
      <c r="G19" s="424">
        <v>1</v>
      </c>
      <c r="H19" s="424"/>
      <c r="I19" s="424"/>
      <c r="J19" s="424"/>
      <c r="K19" s="417" t="str">
        <f ca="1">IF(INDEX(入力,$A19,K$1)="","",INDEX(入力,$A19,K$1))</f>
        <v/>
      </c>
      <c r="L19" s="417"/>
      <c r="M19" s="417"/>
      <c r="N19" s="417"/>
      <c r="O19" s="417"/>
      <c r="P19" s="417"/>
      <c r="Q19" s="417"/>
      <c r="R19" s="417"/>
      <c r="S19" s="417"/>
      <c r="T19" s="417"/>
      <c r="U19" s="417" t="str">
        <f ca="1">IF($K19="","",VLOOKUP($K19,新選手名簿,U$1,FALSE))</f>
        <v/>
      </c>
      <c r="V19" s="417"/>
      <c r="W19" s="417"/>
      <c r="X19" s="417"/>
      <c r="Y19" s="417"/>
      <c r="Z19" s="417"/>
      <c r="AA19" s="417"/>
      <c r="AB19" s="417"/>
      <c r="AC19" s="417"/>
      <c r="AD19" s="417"/>
      <c r="AE19" s="417">
        <f>IF(INDEX(入力シート!AE1:BC36,$A19,AE$1)="","",入力シート!$AG$1*100+INDEX(入力シート!AE1:BC36,$A19,AE$1))</f>
        <v>9011</v>
      </c>
      <c r="AF19" s="417"/>
      <c r="AG19" s="417"/>
      <c r="AH19" s="417"/>
      <c r="AI19" s="417"/>
      <c r="AJ19" s="417"/>
      <c r="AK19" s="417"/>
      <c r="AL19" s="417"/>
      <c r="AM19" s="417"/>
      <c r="AN19" s="417"/>
      <c r="AO19" s="445" t="str">
        <f ca="1">IF($K19="","",VLOOKUP($K19,新選手名簿,AO$1,FALSE))</f>
        <v/>
      </c>
      <c r="AP19" s="446"/>
      <c r="AQ19" s="446"/>
      <c r="AR19" s="446"/>
      <c r="AS19" s="446"/>
      <c r="AT19" s="446"/>
      <c r="AU19" s="446"/>
      <c r="AV19" s="446"/>
      <c r="AW19" s="446"/>
      <c r="AX19" s="446"/>
      <c r="AY19" s="446"/>
      <c r="AZ19" s="446"/>
      <c r="BA19" s="446"/>
      <c r="BB19" s="446"/>
      <c r="BC19" s="446"/>
      <c r="BD19" s="446"/>
      <c r="BE19" s="446"/>
      <c r="BF19" s="446"/>
      <c r="BG19" s="447"/>
      <c r="BH19" s="417" t="str">
        <f ca="1">IF($K19="","",VLOOKUP($K19,新選手名簿,BH$1,FALSE))</f>
        <v/>
      </c>
      <c r="BI19" s="417"/>
      <c r="BJ19" s="417"/>
      <c r="BK19" s="417"/>
      <c r="BL19" s="417"/>
      <c r="BM19" s="417" t="str">
        <f ca="1">IF($K19="","",VLOOKUP($K19,新選手名簿,BM$1,FALSE))</f>
        <v/>
      </c>
      <c r="BN19" s="417"/>
      <c r="BO19" s="417"/>
      <c r="BP19" s="417"/>
      <c r="BQ19" s="417"/>
      <c r="BS19" s="131"/>
      <c r="BT19" s="131"/>
      <c r="BU19" s="131"/>
    </row>
    <row r="20" spans="1:73" ht="12" customHeight="1">
      <c r="A20" s="131"/>
      <c r="G20" s="424"/>
      <c r="H20" s="424"/>
      <c r="I20" s="424"/>
      <c r="J20" s="424"/>
      <c r="K20" s="417"/>
      <c r="L20" s="417"/>
      <c r="M20" s="417"/>
      <c r="N20" s="417"/>
      <c r="O20" s="417"/>
      <c r="P20" s="417"/>
      <c r="Q20" s="417"/>
      <c r="R20" s="417"/>
      <c r="S20" s="417"/>
      <c r="T20" s="417"/>
      <c r="U20" s="417"/>
      <c r="V20" s="417"/>
      <c r="W20" s="417"/>
      <c r="X20" s="417"/>
      <c r="Y20" s="417"/>
      <c r="Z20" s="417"/>
      <c r="AA20" s="417"/>
      <c r="AB20" s="417"/>
      <c r="AC20" s="417"/>
      <c r="AD20" s="417"/>
      <c r="AE20" s="417"/>
      <c r="AF20" s="417"/>
      <c r="AG20" s="417"/>
      <c r="AH20" s="417"/>
      <c r="AI20" s="417"/>
      <c r="AJ20" s="417"/>
      <c r="AK20" s="417"/>
      <c r="AL20" s="417"/>
      <c r="AM20" s="417"/>
      <c r="AN20" s="417"/>
      <c r="AO20" s="448"/>
      <c r="AP20" s="449"/>
      <c r="AQ20" s="449"/>
      <c r="AR20" s="449"/>
      <c r="AS20" s="449"/>
      <c r="AT20" s="449"/>
      <c r="AU20" s="449"/>
      <c r="AV20" s="449"/>
      <c r="AW20" s="449"/>
      <c r="AX20" s="449"/>
      <c r="AY20" s="449"/>
      <c r="AZ20" s="449"/>
      <c r="BA20" s="449"/>
      <c r="BB20" s="449"/>
      <c r="BC20" s="449"/>
      <c r="BD20" s="449"/>
      <c r="BE20" s="449"/>
      <c r="BF20" s="449"/>
      <c r="BG20" s="450"/>
      <c r="BH20" s="417"/>
      <c r="BI20" s="417"/>
      <c r="BJ20" s="417"/>
      <c r="BK20" s="417"/>
      <c r="BL20" s="417"/>
      <c r="BM20" s="417"/>
      <c r="BN20" s="417"/>
      <c r="BO20" s="417"/>
      <c r="BP20" s="417"/>
      <c r="BQ20" s="417"/>
      <c r="BS20" s="131"/>
      <c r="BT20" s="131"/>
      <c r="BU20" s="131"/>
    </row>
    <row r="21" spans="1:73" ht="12" customHeight="1">
      <c r="A21" s="131"/>
      <c r="G21" s="424"/>
      <c r="H21" s="424"/>
      <c r="I21" s="424"/>
      <c r="J21" s="424"/>
      <c r="K21" s="417"/>
      <c r="L21" s="417"/>
      <c r="M21" s="417"/>
      <c r="N21" s="417"/>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51"/>
      <c r="AP21" s="452"/>
      <c r="AQ21" s="452"/>
      <c r="AR21" s="452"/>
      <c r="AS21" s="452"/>
      <c r="AT21" s="452"/>
      <c r="AU21" s="452"/>
      <c r="AV21" s="452"/>
      <c r="AW21" s="452"/>
      <c r="AX21" s="452"/>
      <c r="AY21" s="452"/>
      <c r="AZ21" s="452"/>
      <c r="BA21" s="452"/>
      <c r="BB21" s="452"/>
      <c r="BC21" s="452"/>
      <c r="BD21" s="452"/>
      <c r="BE21" s="452"/>
      <c r="BF21" s="452"/>
      <c r="BG21" s="453"/>
      <c r="BH21" s="417"/>
      <c r="BI21" s="417"/>
      <c r="BJ21" s="417"/>
      <c r="BK21" s="417"/>
      <c r="BL21" s="417"/>
      <c r="BM21" s="417"/>
      <c r="BN21" s="417"/>
      <c r="BO21" s="417"/>
      <c r="BP21" s="417"/>
      <c r="BQ21" s="417"/>
      <c r="BS21" s="131"/>
      <c r="BT21" s="131"/>
      <c r="BU21" s="131"/>
    </row>
    <row r="22" spans="1:73" ht="12" customHeight="1">
      <c r="A22" s="131">
        <f>A19+1</f>
        <v>24</v>
      </c>
      <c r="G22" s="424">
        <v>2</v>
      </c>
      <c r="H22" s="424"/>
      <c r="I22" s="424"/>
      <c r="J22" s="424"/>
      <c r="K22" s="417" t="str">
        <f ca="1">IF(INDEX(入力,$A22,K$1)="","",INDEX(入力,$A22,K$1))</f>
        <v/>
      </c>
      <c r="L22" s="417"/>
      <c r="M22" s="417"/>
      <c r="N22" s="417"/>
      <c r="O22" s="417"/>
      <c r="P22" s="417"/>
      <c r="Q22" s="417"/>
      <c r="R22" s="417"/>
      <c r="S22" s="417"/>
      <c r="T22" s="417"/>
      <c r="U22" s="417" t="str">
        <f ca="1">IF($K22="","",VLOOKUP($K22,新選手名簿,U$1,FALSE))</f>
        <v/>
      </c>
      <c r="V22" s="417"/>
      <c r="W22" s="417"/>
      <c r="X22" s="417"/>
      <c r="Y22" s="417"/>
      <c r="Z22" s="417"/>
      <c r="AA22" s="417"/>
      <c r="AB22" s="417"/>
      <c r="AC22" s="417"/>
      <c r="AD22" s="417"/>
      <c r="AE22" s="417">
        <f>IF(INDEX(入力シート!AE4:BC39,$A22,AE$1)="","",入力シート!$AG$1*100+INDEX(入力シート!AE4:BC39,$A22,AE$1))</f>
        <v>9015</v>
      </c>
      <c r="AF22" s="417"/>
      <c r="AG22" s="417"/>
      <c r="AH22" s="417"/>
      <c r="AI22" s="417"/>
      <c r="AJ22" s="417"/>
      <c r="AK22" s="417"/>
      <c r="AL22" s="417"/>
      <c r="AM22" s="417"/>
      <c r="AN22" s="417"/>
      <c r="AO22" s="417" t="str">
        <f ca="1">IF($K22="","",VLOOKUP($K22,新選手名簿,AO$1,FALSE))</f>
        <v/>
      </c>
      <c r="AP22" s="417"/>
      <c r="AQ22" s="417"/>
      <c r="AR22" s="417"/>
      <c r="AS22" s="417"/>
      <c r="AT22" s="417"/>
      <c r="AU22" s="417"/>
      <c r="AV22" s="417"/>
      <c r="AW22" s="417"/>
      <c r="AX22" s="417"/>
      <c r="AY22" s="417"/>
      <c r="AZ22" s="417"/>
      <c r="BA22" s="417"/>
      <c r="BB22" s="417"/>
      <c r="BC22" s="417"/>
      <c r="BD22" s="417"/>
      <c r="BE22" s="417"/>
      <c r="BF22" s="417"/>
      <c r="BG22" s="417"/>
      <c r="BH22" s="417" t="str">
        <f ca="1">IF($K22="","",VLOOKUP($K22,新選手名簿,BH$1,FALSE))</f>
        <v/>
      </c>
      <c r="BI22" s="417"/>
      <c r="BJ22" s="417"/>
      <c r="BK22" s="417"/>
      <c r="BL22" s="417"/>
      <c r="BM22" s="417" t="str">
        <f ca="1">IF($K22="","",VLOOKUP($K22,新選手名簿,BM$1,FALSE))</f>
        <v/>
      </c>
      <c r="BN22" s="417"/>
      <c r="BO22" s="417"/>
      <c r="BP22" s="417"/>
      <c r="BQ22" s="417"/>
      <c r="BS22" s="131"/>
      <c r="BT22" s="131"/>
      <c r="BU22" s="131"/>
    </row>
    <row r="23" spans="1:73" ht="12" customHeight="1">
      <c r="A23" s="131"/>
      <c r="G23" s="424"/>
      <c r="H23" s="424"/>
      <c r="I23" s="424"/>
      <c r="J23" s="424"/>
      <c r="K23" s="417"/>
      <c r="L23" s="417"/>
      <c r="M23" s="417"/>
      <c r="N23" s="417"/>
      <c r="O23" s="417"/>
      <c r="P23" s="417"/>
      <c r="Q23" s="417"/>
      <c r="R23" s="417"/>
      <c r="S23" s="417"/>
      <c r="T23" s="417"/>
      <c r="U23" s="417"/>
      <c r="V23" s="417"/>
      <c r="W23" s="417"/>
      <c r="X23" s="417"/>
      <c r="Y23" s="417"/>
      <c r="Z23" s="417"/>
      <c r="AA23" s="417"/>
      <c r="AB23" s="417"/>
      <c r="AC23" s="417"/>
      <c r="AD23" s="417"/>
      <c r="AE23" s="417"/>
      <c r="AF23" s="417"/>
      <c r="AG23" s="417"/>
      <c r="AH23" s="417"/>
      <c r="AI23" s="417"/>
      <c r="AJ23" s="417"/>
      <c r="AK23" s="417"/>
      <c r="AL23" s="417"/>
      <c r="AM23" s="417"/>
      <c r="AN23" s="417"/>
      <c r="AO23" s="417"/>
      <c r="AP23" s="417"/>
      <c r="AQ23" s="417"/>
      <c r="AR23" s="417"/>
      <c r="AS23" s="417"/>
      <c r="AT23" s="417"/>
      <c r="AU23" s="417"/>
      <c r="AV23" s="417"/>
      <c r="AW23" s="417"/>
      <c r="AX23" s="417"/>
      <c r="AY23" s="417"/>
      <c r="AZ23" s="417"/>
      <c r="BA23" s="417"/>
      <c r="BB23" s="417"/>
      <c r="BC23" s="417"/>
      <c r="BD23" s="417"/>
      <c r="BE23" s="417"/>
      <c r="BF23" s="417"/>
      <c r="BG23" s="417"/>
      <c r="BH23" s="417"/>
      <c r="BI23" s="417"/>
      <c r="BJ23" s="417"/>
      <c r="BK23" s="417"/>
      <c r="BL23" s="417"/>
      <c r="BM23" s="417"/>
      <c r="BN23" s="417"/>
      <c r="BO23" s="417"/>
      <c r="BP23" s="417"/>
      <c r="BQ23" s="417"/>
      <c r="BS23" s="131"/>
      <c r="BT23" s="131"/>
      <c r="BU23" s="131"/>
    </row>
    <row r="24" spans="1:73" ht="12" customHeight="1">
      <c r="A24" s="131"/>
      <c r="G24" s="424"/>
      <c r="H24" s="424"/>
      <c r="I24" s="424"/>
      <c r="J24" s="424"/>
      <c r="K24" s="417"/>
      <c r="L24" s="417"/>
      <c r="M24" s="417"/>
      <c r="N24" s="417"/>
      <c r="O24" s="417"/>
      <c r="P24" s="417"/>
      <c r="Q24" s="417"/>
      <c r="R24" s="417"/>
      <c r="S24" s="417"/>
      <c r="T24" s="417"/>
      <c r="U24" s="417"/>
      <c r="V24" s="417"/>
      <c r="W24" s="417"/>
      <c r="X24" s="417"/>
      <c r="Y24" s="417"/>
      <c r="Z24" s="417"/>
      <c r="AA24" s="417"/>
      <c r="AB24" s="417"/>
      <c r="AC24" s="417"/>
      <c r="AD24" s="417"/>
      <c r="AE24" s="417"/>
      <c r="AF24" s="417"/>
      <c r="AG24" s="417"/>
      <c r="AH24" s="417"/>
      <c r="AI24" s="417"/>
      <c r="AJ24" s="417"/>
      <c r="AK24" s="417"/>
      <c r="AL24" s="417"/>
      <c r="AM24" s="417"/>
      <c r="AN24" s="417"/>
      <c r="AO24" s="417"/>
      <c r="AP24" s="417"/>
      <c r="AQ24" s="417"/>
      <c r="AR24" s="417"/>
      <c r="AS24" s="417"/>
      <c r="AT24" s="417"/>
      <c r="AU24" s="417"/>
      <c r="AV24" s="417"/>
      <c r="AW24" s="417"/>
      <c r="AX24" s="417"/>
      <c r="AY24" s="417"/>
      <c r="AZ24" s="417"/>
      <c r="BA24" s="417"/>
      <c r="BB24" s="417"/>
      <c r="BC24" s="417"/>
      <c r="BD24" s="417"/>
      <c r="BE24" s="417"/>
      <c r="BF24" s="417"/>
      <c r="BG24" s="417"/>
      <c r="BH24" s="417"/>
      <c r="BI24" s="417"/>
      <c r="BJ24" s="417"/>
      <c r="BK24" s="417"/>
      <c r="BL24" s="417"/>
      <c r="BM24" s="417"/>
      <c r="BN24" s="417"/>
      <c r="BO24" s="417"/>
      <c r="BP24" s="417"/>
      <c r="BQ24" s="417"/>
      <c r="BS24" s="131"/>
      <c r="BT24" s="131"/>
      <c r="BU24" s="131"/>
    </row>
    <row r="25" spans="1:73" ht="12" customHeight="1">
      <c r="A25" s="131">
        <f>A22+1</f>
        <v>25</v>
      </c>
      <c r="G25" s="424">
        <v>3</v>
      </c>
      <c r="H25" s="424"/>
      <c r="I25" s="424"/>
      <c r="J25" s="424"/>
      <c r="K25" s="417" t="str">
        <f ca="1">IF(INDEX(入力,$A25,K$1)="","",INDEX(入力,$A25,K$1))</f>
        <v/>
      </c>
      <c r="L25" s="417"/>
      <c r="M25" s="417"/>
      <c r="N25" s="417"/>
      <c r="O25" s="417"/>
      <c r="P25" s="417"/>
      <c r="Q25" s="417"/>
      <c r="R25" s="417"/>
      <c r="S25" s="417"/>
      <c r="T25" s="417"/>
      <c r="U25" s="445" t="str">
        <f ca="1">IF($K25="","",VLOOKUP($K25,新選手名簿,U$1,FALSE))</f>
        <v/>
      </c>
      <c r="V25" s="446"/>
      <c r="W25" s="446"/>
      <c r="X25" s="446"/>
      <c r="Y25" s="446"/>
      <c r="Z25" s="446"/>
      <c r="AA25" s="446"/>
      <c r="AB25" s="446"/>
      <c r="AC25" s="446"/>
      <c r="AD25" s="446"/>
      <c r="AE25" s="446">
        <f>IF(INDEX(入力シート!AE7:BC42,$A25,AE$1)="","",入力シート!$AG$1*100+INDEX(入力シート!AE7:BC42,$A25,AE$1))</f>
        <v>9019</v>
      </c>
      <c r="AF25" s="446"/>
      <c r="AG25" s="446"/>
      <c r="AH25" s="446"/>
      <c r="AI25" s="446"/>
      <c r="AJ25" s="446"/>
      <c r="AK25" s="446"/>
      <c r="AL25" s="446"/>
      <c r="AM25" s="446"/>
      <c r="AN25" s="447"/>
      <c r="AO25" s="417" t="str">
        <f ca="1">IF($K25="","",VLOOKUP($K25,新選手名簿,AO$1,FALSE))</f>
        <v/>
      </c>
      <c r="AP25" s="417"/>
      <c r="AQ25" s="417"/>
      <c r="AR25" s="417"/>
      <c r="AS25" s="417"/>
      <c r="AT25" s="417"/>
      <c r="AU25" s="417"/>
      <c r="AV25" s="417"/>
      <c r="AW25" s="417"/>
      <c r="AX25" s="417"/>
      <c r="AY25" s="417"/>
      <c r="AZ25" s="417"/>
      <c r="BA25" s="417"/>
      <c r="BB25" s="417"/>
      <c r="BC25" s="417"/>
      <c r="BD25" s="417"/>
      <c r="BE25" s="417"/>
      <c r="BF25" s="417"/>
      <c r="BG25" s="417"/>
      <c r="BH25" s="417" t="str">
        <f ca="1">IF($K25="","",VLOOKUP($K25,新選手名簿,BH$1,FALSE))</f>
        <v/>
      </c>
      <c r="BI25" s="417"/>
      <c r="BJ25" s="417"/>
      <c r="BK25" s="417"/>
      <c r="BL25" s="417"/>
      <c r="BM25" s="417" t="str">
        <f ca="1">IF($K25="","",VLOOKUP($K25,新選手名簿,BM$1,FALSE))</f>
        <v/>
      </c>
      <c r="BN25" s="417"/>
      <c r="BO25" s="417"/>
      <c r="BP25" s="417"/>
      <c r="BQ25" s="417"/>
      <c r="BS25" s="131"/>
      <c r="BT25" s="131"/>
      <c r="BU25" s="131"/>
    </row>
    <row r="26" spans="1:73" ht="12" customHeight="1">
      <c r="A26" s="131"/>
      <c r="G26" s="424"/>
      <c r="H26" s="424"/>
      <c r="I26" s="424"/>
      <c r="J26" s="424"/>
      <c r="K26" s="417"/>
      <c r="L26" s="417"/>
      <c r="M26" s="417"/>
      <c r="N26" s="417"/>
      <c r="O26" s="417"/>
      <c r="P26" s="417"/>
      <c r="Q26" s="417"/>
      <c r="R26" s="417"/>
      <c r="S26" s="417"/>
      <c r="T26" s="417"/>
      <c r="U26" s="448"/>
      <c r="V26" s="449"/>
      <c r="W26" s="449"/>
      <c r="X26" s="449"/>
      <c r="Y26" s="449"/>
      <c r="Z26" s="449"/>
      <c r="AA26" s="449"/>
      <c r="AB26" s="449"/>
      <c r="AC26" s="449"/>
      <c r="AD26" s="449"/>
      <c r="AE26" s="449"/>
      <c r="AF26" s="449"/>
      <c r="AG26" s="449"/>
      <c r="AH26" s="449"/>
      <c r="AI26" s="449"/>
      <c r="AJ26" s="449"/>
      <c r="AK26" s="449"/>
      <c r="AL26" s="449"/>
      <c r="AM26" s="449"/>
      <c r="AN26" s="450"/>
      <c r="AO26" s="417"/>
      <c r="AP26" s="417"/>
      <c r="AQ26" s="417"/>
      <c r="AR26" s="417"/>
      <c r="AS26" s="417"/>
      <c r="AT26" s="417"/>
      <c r="AU26" s="417"/>
      <c r="AV26" s="417"/>
      <c r="AW26" s="417"/>
      <c r="AX26" s="417"/>
      <c r="AY26" s="417"/>
      <c r="AZ26" s="417"/>
      <c r="BA26" s="417"/>
      <c r="BB26" s="417"/>
      <c r="BC26" s="417"/>
      <c r="BD26" s="417"/>
      <c r="BE26" s="417"/>
      <c r="BF26" s="417"/>
      <c r="BG26" s="417"/>
      <c r="BH26" s="417"/>
      <c r="BI26" s="417"/>
      <c r="BJ26" s="417"/>
      <c r="BK26" s="417"/>
      <c r="BL26" s="417"/>
      <c r="BM26" s="417"/>
      <c r="BN26" s="417"/>
      <c r="BO26" s="417"/>
      <c r="BP26" s="417"/>
      <c r="BQ26" s="417"/>
      <c r="BS26" s="131"/>
      <c r="BT26" s="131"/>
      <c r="BU26" s="131"/>
    </row>
    <row r="27" spans="1:73" ht="12" customHeight="1">
      <c r="A27" s="131"/>
      <c r="G27" s="424"/>
      <c r="H27" s="424"/>
      <c r="I27" s="424"/>
      <c r="J27" s="424"/>
      <c r="K27" s="417"/>
      <c r="L27" s="417"/>
      <c r="M27" s="417"/>
      <c r="N27" s="417"/>
      <c r="O27" s="417"/>
      <c r="P27" s="417"/>
      <c r="Q27" s="417"/>
      <c r="R27" s="417"/>
      <c r="S27" s="417"/>
      <c r="T27" s="417"/>
      <c r="U27" s="451"/>
      <c r="V27" s="452"/>
      <c r="W27" s="452"/>
      <c r="X27" s="452"/>
      <c r="Y27" s="452"/>
      <c r="Z27" s="452"/>
      <c r="AA27" s="452"/>
      <c r="AB27" s="452"/>
      <c r="AC27" s="452"/>
      <c r="AD27" s="452"/>
      <c r="AE27" s="452"/>
      <c r="AF27" s="452"/>
      <c r="AG27" s="452"/>
      <c r="AH27" s="452"/>
      <c r="AI27" s="452"/>
      <c r="AJ27" s="452"/>
      <c r="AK27" s="452"/>
      <c r="AL27" s="452"/>
      <c r="AM27" s="452"/>
      <c r="AN27" s="453"/>
      <c r="AO27" s="417"/>
      <c r="AP27" s="417"/>
      <c r="AQ27" s="417"/>
      <c r="AR27" s="417"/>
      <c r="AS27" s="417"/>
      <c r="AT27" s="417"/>
      <c r="AU27" s="417"/>
      <c r="AV27" s="417"/>
      <c r="AW27" s="417"/>
      <c r="AX27" s="417"/>
      <c r="AY27" s="417"/>
      <c r="AZ27" s="417"/>
      <c r="BA27" s="417"/>
      <c r="BB27" s="417"/>
      <c r="BC27" s="417"/>
      <c r="BD27" s="417"/>
      <c r="BE27" s="417"/>
      <c r="BF27" s="417"/>
      <c r="BG27" s="417"/>
      <c r="BH27" s="417"/>
      <c r="BI27" s="417"/>
      <c r="BJ27" s="417"/>
      <c r="BK27" s="417"/>
      <c r="BL27" s="417"/>
      <c r="BM27" s="417"/>
      <c r="BN27" s="417"/>
      <c r="BO27" s="417"/>
      <c r="BP27" s="417"/>
      <c r="BQ27" s="417"/>
      <c r="BS27" s="131"/>
      <c r="BT27" s="131"/>
      <c r="BU27" s="131"/>
    </row>
    <row r="28" spans="1:73" ht="12" customHeight="1">
      <c r="A28" s="131">
        <f>A25+1</f>
        <v>26</v>
      </c>
      <c r="G28" s="424">
        <v>4</v>
      </c>
      <c r="H28" s="424"/>
      <c r="I28" s="424"/>
      <c r="J28" s="424"/>
      <c r="K28" s="417" t="str">
        <f ca="1">IF(INDEX(入力,$A28,K$1)="","",INDEX(入力,$A28,K$1))</f>
        <v/>
      </c>
      <c r="L28" s="417"/>
      <c r="M28" s="417"/>
      <c r="N28" s="417"/>
      <c r="O28" s="417"/>
      <c r="P28" s="417"/>
      <c r="Q28" s="417"/>
      <c r="R28" s="417"/>
      <c r="S28" s="417"/>
      <c r="T28" s="417"/>
      <c r="U28" s="417" t="str">
        <f ca="1">IF($K28="","",VLOOKUP($K28,新選手名簿,U$1,FALSE))</f>
        <v/>
      </c>
      <c r="V28" s="417"/>
      <c r="W28" s="417"/>
      <c r="X28" s="417"/>
      <c r="Y28" s="417"/>
      <c r="Z28" s="417"/>
      <c r="AA28" s="417"/>
      <c r="AB28" s="417"/>
      <c r="AC28" s="417"/>
      <c r="AD28" s="417"/>
      <c r="AE28" s="417">
        <f>IF(INDEX(入力シート!AE10:BC45,$A28,AE$1)="","",入力シート!$AG$1*100+INDEX(入力シート!AE10:BC45,$A28,AE$1))</f>
        <v>9023</v>
      </c>
      <c r="AF28" s="417"/>
      <c r="AG28" s="417"/>
      <c r="AH28" s="417"/>
      <c r="AI28" s="417"/>
      <c r="AJ28" s="417"/>
      <c r="AK28" s="417"/>
      <c r="AL28" s="417"/>
      <c r="AM28" s="417"/>
      <c r="AN28" s="417"/>
      <c r="AO28" s="417" t="str">
        <f ca="1">IF($K28="","",VLOOKUP($K28,新選手名簿,AO$1,FALSE))</f>
        <v/>
      </c>
      <c r="AP28" s="417"/>
      <c r="AQ28" s="417"/>
      <c r="AR28" s="417"/>
      <c r="AS28" s="417"/>
      <c r="AT28" s="417"/>
      <c r="AU28" s="417"/>
      <c r="AV28" s="417"/>
      <c r="AW28" s="417"/>
      <c r="AX28" s="417"/>
      <c r="AY28" s="417"/>
      <c r="AZ28" s="417"/>
      <c r="BA28" s="417"/>
      <c r="BB28" s="417"/>
      <c r="BC28" s="417"/>
      <c r="BD28" s="417"/>
      <c r="BE28" s="417"/>
      <c r="BF28" s="417"/>
      <c r="BG28" s="417"/>
      <c r="BH28" s="417" t="str">
        <f ca="1">IF($K28="","",VLOOKUP($K28,新選手名簿,BH$1,FALSE))</f>
        <v/>
      </c>
      <c r="BI28" s="417"/>
      <c r="BJ28" s="417"/>
      <c r="BK28" s="417"/>
      <c r="BL28" s="417"/>
      <c r="BM28" s="417" t="str">
        <f ca="1">IF($K28="","",VLOOKUP($K28,新選手名簿,BM$1,FALSE))</f>
        <v/>
      </c>
      <c r="BN28" s="417"/>
      <c r="BO28" s="417"/>
      <c r="BP28" s="417"/>
      <c r="BQ28" s="417"/>
      <c r="BS28" s="131"/>
      <c r="BT28" s="131"/>
      <c r="BU28" s="131"/>
    </row>
    <row r="29" spans="1:73" ht="12" customHeight="1">
      <c r="A29" s="131"/>
      <c r="G29" s="424"/>
      <c r="H29" s="424"/>
      <c r="I29" s="424"/>
      <c r="J29" s="424"/>
      <c r="K29" s="417"/>
      <c r="L29" s="417"/>
      <c r="M29" s="417"/>
      <c r="N29" s="417"/>
      <c r="O29" s="417"/>
      <c r="P29" s="417"/>
      <c r="Q29" s="417"/>
      <c r="R29" s="417"/>
      <c r="S29" s="417"/>
      <c r="T29" s="417"/>
      <c r="U29" s="417"/>
      <c r="V29" s="417"/>
      <c r="W29" s="417"/>
      <c r="X29" s="417"/>
      <c r="Y29" s="417"/>
      <c r="Z29" s="417"/>
      <c r="AA29" s="417"/>
      <c r="AB29" s="417"/>
      <c r="AC29" s="417"/>
      <c r="AD29" s="417"/>
      <c r="AE29" s="417"/>
      <c r="AF29" s="417"/>
      <c r="AG29" s="417"/>
      <c r="AH29" s="417"/>
      <c r="AI29" s="417"/>
      <c r="AJ29" s="417"/>
      <c r="AK29" s="417"/>
      <c r="AL29" s="417"/>
      <c r="AM29" s="417"/>
      <c r="AN29" s="417"/>
      <c r="AO29" s="417"/>
      <c r="AP29" s="417"/>
      <c r="AQ29" s="417"/>
      <c r="AR29" s="417"/>
      <c r="AS29" s="417"/>
      <c r="AT29" s="417"/>
      <c r="AU29" s="417"/>
      <c r="AV29" s="417"/>
      <c r="AW29" s="417"/>
      <c r="AX29" s="417"/>
      <c r="AY29" s="417"/>
      <c r="AZ29" s="417"/>
      <c r="BA29" s="417"/>
      <c r="BB29" s="417"/>
      <c r="BC29" s="417"/>
      <c r="BD29" s="417"/>
      <c r="BE29" s="417"/>
      <c r="BF29" s="417"/>
      <c r="BG29" s="417"/>
      <c r="BH29" s="417"/>
      <c r="BI29" s="417"/>
      <c r="BJ29" s="417"/>
      <c r="BK29" s="417"/>
      <c r="BL29" s="417"/>
      <c r="BM29" s="417"/>
      <c r="BN29" s="417"/>
      <c r="BO29" s="417"/>
      <c r="BP29" s="417"/>
      <c r="BQ29" s="417"/>
      <c r="BS29" s="131"/>
      <c r="BT29" s="131"/>
      <c r="BU29" s="131"/>
    </row>
    <row r="30" spans="1:73" ht="12" customHeight="1">
      <c r="A30" s="131"/>
      <c r="G30" s="424"/>
      <c r="H30" s="424"/>
      <c r="I30" s="424"/>
      <c r="J30" s="424"/>
      <c r="K30" s="417"/>
      <c r="L30" s="417"/>
      <c r="M30" s="417"/>
      <c r="N30" s="417"/>
      <c r="O30" s="417"/>
      <c r="P30" s="417"/>
      <c r="Q30" s="417"/>
      <c r="R30" s="417"/>
      <c r="S30" s="417"/>
      <c r="T30" s="417"/>
      <c r="U30" s="417"/>
      <c r="V30" s="417"/>
      <c r="W30" s="417"/>
      <c r="X30" s="417"/>
      <c r="Y30" s="417"/>
      <c r="Z30" s="417"/>
      <c r="AA30" s="417"/>
      <c r="AB30" s="417"/>
      <c r="AC30" s="417"/>
      <c r="AD30" s="417"/>
      <c r="AE30" s="417"/>
      <c r="AF30" s="417"/>
      <c r="AG30" s="417"/>
      <c r="AH30" s="417"/>
      <c r="AI30" s="417"/>
      <c r="AJ30" s="417"/>
      <c r="AK30" s="417"/>
      <c r="AL30" s="417"/>
      <c r="AM30" s="417"/>
      <c r="AN30" s="417"/>
      <c r="AO30" s="417"/>
      <c r="AP30" s="417"/>
      <c r="AQ30" s="417"/>
      <c r="AR30" s="417"/>
      <c r="AS30" s="417"/>
      <c r="AT30" s="417"/>
      <c r="AU30" s="417"/>
      <c r="AV30" s="417"/>
      <c r="AW30" s="417"/>
      <c r="AX30" s="417"/>
      <c r="AY30" s="417"/>
      <c r="AZ30" s="417"/>
      <c r="BA30" s="417"/>
      <c r="BB30" s="417"/>
      <c r="BC30" s="417"/>
      <c r="BD30" s="417"/>
      <c r="BE30" s="417"/>
      <c r="BF30" s="417"/>
      <c r="BG30" s="417"/>
      <c r="BH30" s="417"/>
      <c r="BI30" s="417"/>
      <c r="BJ30" s="417"/>
      <c r="BK30" s="417"/>
      <c r="BL30" s="417"/>
      <c r="BM30" s="417"/>
      <c r="BN30" s="417"/>
      <c r="BO30" s="417"/>
      <c r="BP30" s="417"/>
      <c r="BQ30" s="417"/>
      <c r="BS30" s="131"/>
      <c r="BT30" s="131"/>
      <c r="BU30" s="131"/>
    </row>
    <row r="31" spans="1:73" ht="12" customHeight="1">
      <c r="A31" s="131">
        <f>A28+1</f>
        <v>27</v>
      </c>
      <c r="G31" s="424">
        <v>5</v>
      </c>
      <c r="H31" s="424"/>
      <c r="I31" s="424"/>
      <c r="J31" s="424"/>
      <c r="K31" s="417" t="str">
        <f ca="1">IF(INDEX(入力,$A31,K$1)="","",INDEX(入力,$A31,K$1))</f>
        <v/>
      </c>
      <c r="L31" s="417"/>
      <c r="M31" s="417"/>
      <c r="N31" s="417"/>
      <c r="O31" s="417"/>
      <c r="P31" s="417"/>
      <c r="Q31" s="417"/>
      <c r="R31" s="417"/>
      <c r="S31" s="417"/>
      <c r="T31" s="417"/>
      <c r="U31" s="417" t="str">
        <f ca="1">IF($K31="","",VLOOKUP($K31,新選手名簿,U$1,FALSE))</f>
        <v/>
      </c>
      <c r="V31" s="417"/>
      <c r="W31" s="417"/>
      <c r="X31" s="417"/>
      <c r="Y31" s="417"/>
      <c r="Z31" s="417"/>
      <c r="AA31" s="417"/>
      <c r="AB31" s="417"/>
      <c r="AC31" s="417"/>
      <c r="AD31" s="417"/>
      <c r="AE31" s="417">
        <f>IF(INDEX(入力シート!AE13:BC48,$A31,AE$1)="","",入力シート!$AG$1*100+INDEX(入力シート!AE13:BC48,$A31,AE$1))</f>
        <v>9027</v>
      </c>
      <c r="AF31" s="417"/>
      <c r="AG31" s="417"/>
      <c r="AH31" s="417"/>
      <c r="AI31" s="417"/>
      <c r="AJ31" s="417"/>
      <c r="AK31" s="417"/>
      <c r="AL31" s="417"/>
      <c r="AM31" s="417"/>
      <c r="AN31" s="417"/>
      <c r="AO31" s="417" t="str">
        <f ca="1">IF($K31="","",VLOOKUP($K31,新選手名簿,AO$1,FALSE))</f>
        <v/>
      </c>
      <c r="AP31" s="417"/>
      <c r="AQ31" s="417"/>
      <c r="AR31" s="417"/>
      <c r="AS31" s="417"/>
      <c r="AT31" s="417"/>
      <c r="AU31" s="417"/>
      <c r="AV31" s="417"/>
      <c r="AW31" s="417"/>
      <c r="AX31" s="417"/>
      <c r="AY31" s="417"/>
      <c r="AZ31" s="417"/>
      <c r="BA31" s="417"/>
      <c r="BB31" s="417"/>
      <c r="BC31" s="417"/>
      <c r="BD31" s="417"/>
      <c r="BE31" s="417"/>
      <c r="BF31" s="417"/>
      <c r="BG31" s="417"/>
      <c r="BH31" s="417" t="str">
        <f ca="1">IF($K31="","",VLOOKUP($K31,新選手名簿,BH$1,FALSE))</f>
        <v/>
      </c>
      <c r="BI31" s="417"/>
      <c r="BJ31" s="417"/>
      <c r="BK31" s="417"/>
      <c r="BL31" s="417"/>
      <c r="BM31" s="417" t="str">
        <f ca="1">IF($K31="","",VLOOKUP($K31,新選手名簿,BM$1,FALSE))</f>
        <v/>
      </c>
      <c r="BN31" s="417"/>
      <c r="BO31" s="417"/>
      <c r="BP31" s="417"/>
      <c r="BQ31" s="417"/>
      <c r="BS31" s="131"/>
      <c r="BT31" s="131"/>
      <c r="BU31" s="131"/>
    </row>
    <row r="32" spans="1:73" ht="12" customHeight="1">
      <c r="A32" s="131"/>
      <c r="G32" s="424"/>
      <c r="H32" s="424"/>
      <c r="I32" s="424"/>
      <c r="J32" s="424"/>
      <c r="K32" s="417"/>
      <c r="L32" s="417"/>
      <c r="M32" s="417"/>
      <c r="N32" s="417"/>
      <c r="O32" s="417"/>
      <c r="P32" s="417"/>
      <c r="Q32" s="417"/>
      <c r="R32" s="417"/>
      <c r="S32" s="417"/>
      <c r="T32" s="417"/>
      <c r="U32" s="417"/>
      <c r="V32" s="417"/>
      <c r="W32" s="417"/>
      <c r="X32" s="417"/>
      <c r="Y32" s="417"/>
      <c r="Z32" s="417"/>
      <c r="AA32" s="417"/>
      <c r="AB32" s="417"/>
      <c r="AC32" s="417"/>
      <c r="AD32" s="417"/>
      <c r="AE32" s="417"/>
      <c r="AF32" s="417"/>
      <c r="AG32" s="417"/>
      <c r="AH32" s="417"/>
      <c r="AI32" s="417"/>
      <c r="AJ32" s="417"/>
      <c r="AK32" s="417"/>
      <c r="AL32" s="417"/>
      <c r="AM32" s="417"/>
      <c r="AN32" s="417"/>
      <c r="AO32" s="417"/>
      <c r="AP32" s="417"/>
      <c r="AQ32" s="417"/>
      <c r="AR32" s="417"/>
      <c r="AS32" s="417"/>
      <c r="AT32" s="417"/>
      <c r="AU32" s="417"/>
      <c r="AV32" s="417"/>
      <c r="AW32" s="417"/>
      <c r="AX32" s="417"/>
      <c r="AY32" s="417"/>
      <c r="AZ32" s="417"/>
      <c r="BA32" s="417"/>
      <c r="BB32" s="417"/>
      <c r="BC32" s="417"/>
      <c r="BD32" s="417"/>
      <c r="BE32" s="417"/>
      <c r="BF32" s="417"/>
      <c r="BG32" s="417"/>
      <c r="BH32" s="417"/>
      <c r="BI32" s="417"/>
      <c r="BJ32" s="417"/>
      <c r="BK32" s="417"/>
      <c r="BL32" s="417"/>
      <c r="BM32" s="417"/>
      <c r="BN32" s="417"/>
      <c r="BO32" s="417"/>
      <c r="BP32" s="417"/>
      <c r="BQ32" s="417"/>
      <c r="BS32" s="131"/>
      <c r="BT32" s="131"/>
      <c r="BU32" s="131"/>
    </row>
    <row r="33" spans="1:73" ht="12" customHeight="1">
      <c r="A33" s="131"/>
      <c r="G33" s="424"/>
      <c r="H33" s="424"/>
      <c r="I33" s="424"/>
      <c r="J33" s="424"/>
      <c r="K33" s="417"/>
      <c r="L33" s="417"/>
      <c r="M33" s="417"/>
      <c r="N33" s="417"/>
      <c r="O33" s="417"/>
      <c r="P33" s="417"/>
      <c r="Q33" s="417"/>
      <c r="R33" s="417"/>
      <c r="S33" s="417"/>
      <c r="T33" s="417"/>
      <c r="U33" s="417"/>
      <c r="V33" s="417"/>
      <c r="W33" s="417"/>
      <c r="X33" s="417"/>
      <c r="Y33" s="417"/>
      <c r="Z33" s="417"/>
      <c r="AA33" s="417"/>
      <c r="AB33" s="417"/>
      <c r="AC33" s="417"/>
      <c r="AD33" s="417"/>
      <c r="AE33" s="417"/>
      <c r="AF33" s="417"/>
      <c r="AG33" s="417"/>
      <c r="AH33" s="417"/>
      <c r="AI33" s="417"/>
      <c r="AJ33" s="417"/>
      <c r="AK33" s="417"/>
      <c r="AL33" s="417"/>
      <c r="AM33" s="417"/>
      <c r="AN33" s="417"/>
      <c r="AO33" s="417"/>
      <c r="AP33" s="417"/>
      <c r="AQ33" s="417"/>
      <c r="AR33" s="417"/>
      <c r="AS33" s="417"/>
      <c r="AT33" s="417"/>
      <c r="AU33" s="417"/>
      <c r="AV33" s="417"/>
      <c r="AW33" s="417"/>
      <c r="AX33" s="417"/>
      <c r="AY33" s="417"/>
      <c r="AZ33" s="417"/>
      <c r="BA33" s="417"/>
      <c r="BB33" s="417"/>
      <c r="BC33" s="417"/>
      <c r="BD33" s="417"/>
      <c r="BE33" s="417"/>
      <c r="BF33" s="417"/>
      <c r="BG33" s="417"/>
      <c r="BH33" s="417"/>
      <c r="BI33" s="417"/>
      <c r="BJ33" s="417"/>
      <c r="BK33" s="417"/>
      <c r="BL33" s="417"/>
      <c r="BM33" s="417"/>
      <c r="BN33" s="417"/>
      <c r="BO33" s="417"/>
      <c r="BP33" s="417"/>
      <c r="BQ33" s="417"/>
      <c r="BS33" s="131"/>
      <c r="BT33" s="131"/>
      <c r="BU33" s="131"/>
    </row>
    <row r="34" spans="1:73" ht="12" customHeight="1">
      <c r="A34" s="131">
        <f>A31+1</f>
        <v>28</v>
      </c>
      <c r="G34" s="424">
        <v>6</v>
      </c>
      <c r="H34" s="424"/>
      <c r="I34" s="424"/>
      <c r="J34" s="424"/>
      <c r="K34" s="417" t="str">
        <f ca="1">IF(INDEX(入力,$A34,K$1)="","",INDEX(入力,$A34,K$1))</f>
        <v/>
      </c>
      <c r="L34" s="417"/>
      <c r="M34" s="417"/>
      <c r="N34" s="417"/>
      <c r="O34" s="417"/>
      <c r="P34" s="417"/>
      <c r="Q34" s="417"/>
      <c r="R34" s="417"/>
      <c r="S34" s="417"/>
      <c r="T34" s="417"/>
      <c r="U34" s="417" t="str">
        <f ca="1">IF($K34="","",VLOOKUP($K34,新選手名簿,U$1,FALSE))</f>
        <v/>
      </c>
      <c r="V34" s="417"/>
      <c r="W34" s="417"/>
      <c r="X34" s="417"/>
      <c r="Y34" s="417"/>
      <c r="Z34" s="417"/>
      <c r="AA34" s="417"/>
      <c r="AB34" s="417"/>
      <c r="AC34" s="417"/>
      <c r="AD34" s="417"/>
      <c r="AE34" s="417">
        <f>IF(INDEX(入力シート!AE16:BC51,$A34,AE$1)="","",入力シート!$AG$1*100+INDEX(入力シート!AE16:BC51,$A34,AE$1))</f>
        <v>9031</v>
      </c>
      <c r="AF34" s="417"/>
      <c r="AG34" s="417"/>
      <c r="AH34" s="417"/>
      <c r="AI34" s="417"/>
      <c r="AJ34" s="417"/>
      <c r="AK34" s="417"/>
      <c r="AL34" s="417"/>
      <c r="AM34" s="417"/>
      <c r="AN34" s="417"/>
      <c r="AO34" s="417" t="str">
        <f ca="1">IF($K34="","",VLOOKUP($K34,新選手名簿,AO$1,FALSE))</f>
        <v/>
      </c>
      <c r="AP34" s="417"/>
      <c r="AQ34" s="417"/>
      <c r="AR34" s="417"/>
      <c r="AS34" s="417"/>
      <c r="AT34" s="417"/>
      <c r="AU34" s="417"/>
      <c r="AV34" s="417"/>
      <c r="AW34" s="417"/>
      <c r="AX34" s="417"/>
      <c r="AY34" s="417"/>
      <c r="AZ34" s="417"/>
      <c r="BA34" s="417"/>
      <c r="BB34" s="417"/>
      <c r="BC34" s="417"/>
      <c r="BD34" s="417"/>
      <c r="BE34" s="417"/>
      <c r="BF34" s="417"/>
      <c r="BG34" s="417"/>
      <c r="BH34" s="417" t="str">
        <f ca="1">IF($K34="","",VLOOKUP($K34,新選手名簿,BH$1,FALSE))</f>
        <v/>
      </c>
      <c r="BI34" s="417"/>
      <c r="BJ34" s="417"/>
      <c r="BK34" s="417"/>
      <c r="BL34" s="417"/>
      <c r="BM34" s="417" t="str">
        <f ca="1">IF($K34="","",VLOOKUP($K34,新選手名簿,BM$1,FALSE))</f>
        <v/>
      </c>
      <c r="BN34" s="417"/>
      <c r="BO34" s="417"/>
      <c r="BP34" s="417"/>
      <c r="BQ34" s="417"/>
      <c r="BS34" s="131"/>
      <c r="BT34" s="131"/>
      <c r="BU34" s="131"/>
    </row>
    <row r="35" spans="1:73" ht="12" customHeight="1">
      <c r="A35" s="131"/>
      <c r="G35" s="424"/>
      <c r="H35" s="424"/>
      <c r="I35" s="424"/>
      <c r="J35" s="424"/>
      <c r="K35" s="417"/>
      <c r="L35" s="417"/>
      <c r="M35" s="417"/>
      <c r="N35" s="417"/>
      <c r="O35" s="417"/>
      <c r="P35" s="417"/>
      <c r="Q35" s="417"/>
      <c r="R35" s="417"/>
      <c r="S35" s="417"/>
      <c r="T35" s="417"/>
      <c r="U35" s="417"/>
      <c r="V35" s="417"/>
      <c r="W35" s="417"/>
      <c r="X35" s="417"/>
      <c r="Y35" s="417"/>
      <c r="Z35" s="417"/>
      <c r="AA35" s="417"/>
      <c r="AB35" s="417"/>
      <c r="AC35" s="417"/>
      <c r="AD35" s="417"/>
      <c r="AE35" s="417"/>
      <c r="AF35" s="417"/>
      <c r="AG35" s="417"/>
      <c r="AH35" s="417"/>
      <c r="AI35" s="417"/>
      <c r="AJ35" s="417"/>
      <c r="AK35" s="417"/>
      <c r="AL35" s="417"/>
      <c r="AM35" s="417"/>
      <c r="AN35" s="417"/>
      <c r="AO35" s="417"/>
      <c r="AP35" s="417"/>
      <c r="AQ35" s="417"/>
      <c r="AR35" s="417"/>
      <c r="AS35" s="417"/>
      <c r="AT35" s="417"/>
      <c r="AU35" s="417"/>
      <c r="AV35" s="417"/>
      <c r="AW35" s="417"/>
      <c r="AX35" s="417"/>
      <c r="AY35" s="417"/>
      <c r="AZ35" s="417"/>
      <c r="BA35" s="417"/>
      <c r="BB35" s="417"/>
      <c r="BC35" s="417"/>
      <c r="BD35" s="417"/>
      <c r="BE35" s="417"/>
      <c r="BF35" s="417"/>
      <c r="BG35" s="417"/>
      <c r="BH35" s="417"/>
      <c r="BI35" s="417"/>
      <c r="BJ35" s="417"/>
      <c r="BK35" s="417"/>
      <c r="BL35" s="417"/>
      <c r="BM35" s="417"/>
      <c r="BN35" s="417"/>
      <c r="BO35" s="417"/>
      <c r="BP35" s="417"/>
      <c r="BQ35" s="417"/>
      <c r="BS35" s="131"/>
      <c r="BT35" s="131"/>
      <c r="BU35" s="131"/>
    </row>
    <row r="36" spans="1:73" ht="12" customHeight="1">
      <c r="A36" s="131"/>
      <c r="G36" s="424"/>
      <c r="H36" s="424"/>
      <c r="I36" s="424"/>
      <c r="J36" s="424"/>
      <c r="K36" s="417"/>
      <c r="L36" s="417"/>
      <c r="M36" s="417"/>
      <c r="N36" s="417"/>
      <c r="O36" s="417"/>
      <c r="P36" s="417"/>
      <c r="Q36" s="417"/>
      <c r="R36" s="417"/>
      <c r="S36" s="417"/>
      <c r="T36" s="417"/>
      <c r="U36" s="417"/>
      <c r="V36" s="417"/>
      <c r="W36" s="417"/>
      <c r="X36" s="417"/>
      <c r="Y36" s="417"/>
      <c r="Z36" s="417"/>
      <c r="AA36" s="417"/>
      <c r="AB36" s="417"/>
      <c r="AC36" s="417"/>
      <c r="AD36" s="417"/>
      <c r="AE36" s="417"/>
      <c r="AF36" s="417"/>
      <c r="AG36" s="417"/>
      <c r="AH36" s="417"/>
      <c r="AI36" s="417"/>
      <c r="AJ36" s="417"/>
      <c r="AK36" s="417"/>
      <c r="AL36" s="417"/>
      <c r="AM36" s="417"/>
      <c r="AN36" s="417"/>
      <c r="AO36" s="417"/>
      <c r="AP36" s="417"/>
      <c r="AQ36" s="417"/>
      <c r="AR36" s="417"/>
      <c r="AS36" s="417"/>
      <c r="AT36" s="417"/>
      <c r="AU36" s="417"/>
      <c r="AV36" s="417"/>
      <c r="AW36" s="417"/>
      <c r="AX36" s="417"/>
      <c r="AY36" s="417"/>
      <c r="AZ36" s="417"/>
      <c r="BA36" s="417"/>
      <c r="BB36" s="417"/>
      <c r="BC36" s="417"/>
      <c r="BD36" s="417"/>
      <c r="BE36" s="417"/>
      <c r="BF36" s="417"/>
      <c r="BG36" s="417"/>
      <c r="BH36" s="417"/>
      <c r="BI36" s="417"/>
      <c r="BJ36" s="417"/>
      <c r="BK36" s="417"/>
      <c r="BL36" s="417"/>
      <c r="BM36" s="417"/>
      <c r="BN36" s="417"/>
      <c r="BO36" s="417"/>
      <c r="BP36" s="417"/>
      <c r="BQ36" s="417"/>
      <c r="BS36" s="131"/>
      <c r="BT36" s="131"/>
      <c r="BU36" s="131"/>
    </row>
    <row r="37" spans="1:73" ht="12" customHeight="1">
      <c r="A37" s="131">
        <f>A34+1</f>
        <v>29</v>
      </c>
      <c r="G37" s="424">
        <v>7</v>
      </c>
      <c r="H37" s="424"/>
      <c r="I37" s="424"/>
      <c r="J37" s="424"/>
      <c r="K37" s="417" t="str">
        <f ca="1">IF(INDEX(入力,$A37,K$1)="","",INDEX(入力,$A37,K$1))</f>
        <v/>
      </c>
      <c r="L37" s="417"/>
      <c r="M37" s="417"/>
      <c r="N37" s="417"/>
      <c r="O37" s="417"/>
      <c r="P37" s="417"/>
      <c r="Q37" s="417"/>
      <c r="R37" s="417"/>
      <c r="S37" s="417"/>
      <c r="T37" s="417"/>
      <c r="U37" s="417" t="str">
        <f ca="1">IF($K37="","",VLOOKUP($K37,新選手名簿,U$1,FALSE))</f>
        <v/>
      </c>
      <c r="V37" s="417"/>
      <c r="W37" s="417"/>
      <c r="X37" s="417"/>
      <c r="Y37" s="417"/>
      <c r="Z37" s="417"/>
      <c r="AA37" s="417"/>
      <c r="AB37" s="417"/>
      <c r="AC37" s="417"/>
      <c r="AD37" s="417"/>
      <c r="AE37" s="417">
        <f>IF(INDEX(入力シート!AE19:BC54,$A37,AE$1)="","",入力シート!$AG$1*100+INDEX(入力シート!AE19:BC54,$A37,AE$1))</f>
        <v>9035</v>
      </c>
      <c r="AF37" s="417"/>
      <c r="AG37" s="417"/>
      <c r="AH37" s="417"/>
      <c r="AI37" s="417"/>
      <c r="AJ37" s="417"/>
      <c r="AK37" s="417"/>
      <c r="AL37" s="417"/>
      <c r="AM37" s="417"/>
      <c r="AN37" s="417"/>
      <c r="AO37" s="417" t="str">
        <f ca="1">IF($K37="","",VLOOKUP($K37,新選手名簿,AO$1,FALSE))</f>
        <v/>
      </c>
      <c r="AP37" s="417"/>
      <c r="AQ37" s="417"/>
      <c r="AR37" s="417"/>
      <c r="AS37" s="417"/>
      <c r="AT37" s="417"/>
      <c r="AU37" s="417"/>
      <c r="AV37" s="417"/>
      <c r="AW37" s="417"/>
      <c r="AX37" s="417"/>
      <c r="AY37" s="417"/>
      <c r="AZ37" s="417"/>
      <c r="BA37" s="417"/>
      <c r="BB37" s="417"/>
      <c r="BC37" s="417"/>
      <c r="BD37" s="417"/>
      <c r="BE37" s="417"/>
      <c r="BF37" s="417"/>
      <c r="BG37" s="417"/>
      <c r="BH37" s="417" t="str">
        <f ca="1">IF($K37="","",VLOOKUP($K37,新選手名簿,BH$1,FALSE))</f>
        <v/>
      </c>
      <c r="BI37" s="417"/>
      <c r="BJ37" s="417"/>
      <c r="BK37" s="417"/>
      <c r="BL37" s="417"/>
      <c r="BM37" s="417" t="str">
        <f ca="1">IF($K37="","",VLOOKUP($K37,新選手名簿,BM$1,FALSE))</f>
        <v/>
      </c>
      <c r="BN37" s="417"/>
      <c r="BO37" s="417"/>
      <c r="BP37" s="417"/>
      <c r="BQ37" s="417"/>
      <c r="BS37" s="131"/>
      <c r="BT37" s="131"/>
      <c r="BU37" s="131"/>
    </row>
    <row r="38" spans="1:73" ht="12" customHeight="1">
      <c r="A38" s="131"/>
      <c r="G38" s="424"/>
      <c r="H38" s="424"/>
      <c r="I38" s="424"/>
      <c r="J38" s="424"/>
      <c r="K38" s="417"/>
      <c r="L38" s="417"/>
      <c r="M38" s="417"/>
      <c r="N38" s="417"/>
      <c r="O38" s="417"/>
      <c r="P38" s="417"/>
      <c r="Q38" s="417"/>
      <c r="R38" s="417"/>
      <c r="S38" s="417"/>
      <c r="T38" s="417"/>
      <c r="U38" s="417"/>
      <c r="V38" s="417"/>
      <c r="W38" s="417"/>
      <c r="X38" s="417"/>
      <c r="Y38" s="417"/>
      <c r="Z38" s="417"/>
      <c r="AA38" s="417"/>
      <c r="AB38" s="417"/>
      <c r="AC38" s="417"/>
      <c r="AD38" s="417"/>
      <c r="AE38" s="417"/>
      <c r="AF38" s="417"/>
      <c r="AG38" s="417"/>
      <c r="AH38" s="417"/>
      <c r="AI38" s="417"/>
      <c r="AJ38" s="417"/>
      <c r="AK38" s="417"/>
      <c r="AL38" s="417"/>
      <c r="AM38" s="417"/>
      <c r="AN38" s="417"/>
      <c r="AO38" s="417"/>
      <c r="AP38" s="417"/>
      <c r="AQ38" s="417"/>
      <c r="AR38" s="417"/>
      <c r="AS38" s="417"/>
      <c r="AT38" s="417"/>
      <c r="AU38" s="417"/>
      <c r="AV38" s="417"/>
      <c r="AW38" s="417"/>
      <c r="AX38" s="417"/>
      <c r="AY38" s="417"/>
      <c r="AZ38" s="417"/>
      <c r="BA38" s="417"/>
      <c r="BB38" s="417"/>
      <c r="BC38" s="417"/>
      <c r="BD38" s="417"/>
      <c r="BE38" s="417"/>
      <c r="BF38" s="417"/>
      <c r="BG38" s="417"/>
      <c r="BH38" s="417"/>
      <c r="BI38" s="417"/>
      <c r="BJ38" s="417"/>
      <c r="BK38" s="417"/>
      <c r="BL38" s="417"/>
      <c r="BM38" s="417"/>
      <c r="BN38" s="417"/>
      <c r="BO38" s="417"/>
      <c r="BP38" s="417"/>
      <c r="BQ38" s="417"/>
      <c r="BS38" s="131"/>
      <c r="BT38" s="131"/>
      <c r="BU38" s="131"/>
    </row>
    <row r="39" spans="1:73" ht="12" customHeight="1">
      <c r="A39" s="131"/>
      <c r="G39" s="424"/>
      <c r="H39" s="424"/>
      <c r="I39" s="424"/>
      <c r="J39" s="424"/>
      <c r="K39" s="417"/>
      <c r="L39" s="417"/>
      <c r="M39" s="417"/>
      <c r="N39" s="417"/>
      <c r="O39" s="417"/>
      <c r="P39" s="417"/>
      <c r="Q39" s="417"/>
      <c r="R39" s="417"/>
      <c r="S39" s="417"/>
      <c r="T39" s="417"/>
      <c r="U39" s="417"/>
      <c r="V39" s="417"/>
      <c r="W39" s="417"/>
      <c r="X39" s="417"/>
      <c r="Y39" s="417"/>
      <c r="Z39" s="417"/>
      <c r="AA39" s="417"/>
      <c r="AB39" s="417"/>
      <c r="AC39" s="417"/>
      <c r="AD39" s="417"/>
      <c r="AE39" s="417"/>
      <c r="AF39" s="417"/>
      <c r="AG39" s="417"/>
      <c r="AH39" s="417"/>
      <c r="AI39" s="417"/>
      <c r="AJ39" s="417"/>
      <c r="AK39" s="417"/>
      <c r="AL39" s="417"/>
      <c r="AM39" s="417"/>
      <c r="AN39" s="417"/>
      <c r="AO39" s="417"/>
      <c r="AP39" s="417"/>
      <c r="AQ39" s="417"/>
      <c r="AR39" s="417"/>
      <c r="AS39" s="417"/>
      <c r="AT39" s="417"/>
      <c r="AU39" s="417"/>
      <c r="AV39" s="417"/>
      <c r="AW39" s="417"/>
      <c r="AX39" s="417"/>
      <c r="AY39" s="417"/>
      <c r="AZ39" s="417"/>
      <c r="BA39" s="417"/>
      <c r="BB39" s="417"/>
      <c r="BC39" s="417"/>
      <c r="BD39" s="417"/>
      <c r="BE39" s="417"/>
      <c r="BF39" s="417"/>
      <c r="BG39" s="417"/>
      <c r="BH39" s="417"/>
      <c r="BI39" s="417"/>
      <c r="BJ39" s="417"/>
      <c r="BK39" s="417"/>
      <c r="BL39" s="417"/>
      <c r="BM39" s="417"/>
      <c r="BN39" s="417"/>
      <c r="BO39" s="417"/>
      <c r="BP39" s="417"/>
      <c r="BQ39" s="417"/>
      <c r="BS39" s="131"/>
      <c r="BT39" s="131"/>
      <c r="BU39" s="131"/>
    </row>
    <row r="40" spans="1:73" ht="12" customHeight="1">
      <c r="A40" s="131">
        <f>A37+1</f>
        <v>30</v>
      </c>
      <c r="G40" s="424">
        <v>8</v>
      </c>
      <c r="H40" s="424"/>
      <c r="I40" s="424"/>
      <c r="J40" s="424"/>
      <c r="K40" s="417" t="str">
        <f ca="1">IF(INDEX(入力,$A40,K$1)="","",INDEX(入力,$A40,K$1))</f>
        <v/>
      </c>
      <c r="L40" s="417"/>
      <c r="M40" s="417"/>
      <c r="N40" s="417"/>
      <c r="O40" s="417"/>
      <c r="P40" s="417"/>
      <c r="Q40" s="417"/>
      <c r="R40" s="417"/>
      <c r="S40" s="417"/>
      <c r="T40" s="417"/>
      <c r="U40" s="417" t="str">
        <f ca="1">IF($K40="","",VLOOKUP($K40,新選手名簿,U$1,FALSE))</f>
        <v/>
      </c>
      <c r="V40" s="417"/>
      <c r="W40" s="417"/>
      <c r="X40" s="417"/>
      <c r="Y40" s="417"/>
      <c r="Z40" s="417"/>
      <c r="AA40" s="417"/>
      <c r="AB40" s="417"/>
      <c r="AC40" s="417"/>
      <c r="AD40" s="417"/>
      <c r="AE40" s="417">
        <f>IF(INDEX(入力シート!AE22:BC57,$A40,AE$1)="","",入力シート!$AG$1*100+INDEX(入力シート!AE22:BC57,$A40,AE$1))</f>
        <v>9039</v>
      </c>
      <c r="AF40" s="417"/>
      <c r="AG40" s="417"/>
      <c r="AH40" s="417"/>
      <c r="AI40" s="417"/>
      <c r="AJ40" s="417"/>
      <c r="AK40" s="417"/>
      <c r="AL40" s="417"/>
      <c r="AM40" s="417"/>
      <c r="AN40" s="417"/>
      <c r="AO40" s="417" t="str">
        <f ca="1">IF($K40="","",VLOOKUP($K40,新選手名簿,AO$1,FALSE))</f>
        <v/>
      </c>
      <c r="AP40" s="417"/>
      <c r="AQ40" s="417"/>
      <c r="AR40" s="417"/>
      <c r="AS40" s="417"/>
      <c r="AT40" s="417"/>
      <c r="AU40" s="417"/>
      <c r="AV40" s="417"/>
      <c r="AW40" s="417"/>
      <c r="AX40" s="417"/>
      <c r="AY40" s="417"/>
      <c r="AZ40" s="417"/>
      <c r="BA40" s="417"/>
      <c r="BB40" s="417"/>
      <c r="BC40" s="417"/>
      <c r="BD40" s="417"/>
      <c r="BE40" s="417"/>
      <c r="BF40" s="417"/>
      <c r="BG40" s="417"/>
      <c r="BH40" s="417" t="str">
        <f ca="1">IF($K40="","",VLOOKUP($K40,新選手名簿,BH$1,FALSE))</f>
        <v/>
      </c>
      <c r="BI40" s="417"/>
      <c r="BJ40" s="417"/>
      <c r="BK40" s="417"/>
      <c r="BL40" s="417"/>
      <c r="BM40" s="417" t="str">
        <f ca="1">IF($K40="","",VLOOKUP($K40,新選手名簿,BM$1,FALSE))</f>
        <v/>
      </c>
      <c r="BN40" s="417"/>
      <c r="BO40" s="417"/>
      <c r="BP40" s="417"/>
      <c r="BQ40" s="417"/>
      <c r="BS40" s="131"/>
      <c r="BT40" s="131"/>
      <c r="BU40" s="131"/>
    </row>
    <row r="41" spans="1:73" ht="12" customHeight="1">
      <c r="A41" s="131"/>
      <c r="G41" s="424"/>
      <c r="H41" s="424"/>
      <c r="I41" s="424"/>
      <c r="J41" s="424"/>
      <c r="K41" s="417"/>
      <c r="L41" s="417"/>
      <c r="M41" s="417"/>
      <c r="N41" s="417"/>
      <c r="O41" s="417"/>
      <c r="P41" s="417"/>
      <c r="Q41" s="417"/>
      <c r="R41" s="417"/>
      <c r="S41" s="417"/>
      <c r="T41" s="417"/>
      <c r="U41" s="417"/>
      <c r="V41" s="417"/>
      <c r="W41" s="417"/>
      <c r="X41" s="417"/>
      <c r="Y41" s="417"/>
      <c r="Z41" s="417"/>
      <c r="AA41" s="417"/>
      <c r="AB41" s="417"/>
      <c r="AC41" s="417"/>
      <c r="AD41" s="417"/>
      <c r="AE41" s="417"/>
      <c r="AF41" s="417"/>
      <c r="AG41" s="417"/>
      <c r="AH41" s="417"/>
      <c r="AI41" s="417"/>
      <c r="AJ41" s="417"/>
      <c r="AK41" s="417"/>
      <c r="AL41" s="417"/>
      <c r="AM41" s="417"/>
      <c r="AN41" s="417"/>
      <c r="AO41" s="417"/>
      <c r="AP41" s="417"/>
      <c r="AQ41" s="417"/>
      <c r="AR41" s="417"/>
      <c r="AS41" s="417"/>
      <c r="AT41" s="417"/>
      <c r="AU41" s="417"/>
      <c r="AV41" s="417"/>
      <c r="AW41" s="417"/>
      <c r="AX41" s="417"/>
      <c r="AY41" s="417"/>
      <c r="AZ41" s="417"/>
      <c r="BA41" s="417"/>
      <c r="BB41" s="417"/>
      <c r="BC41" s="417"/>
      <c r="BD41" s="417"/>
      <c r="BE41" s="417"/>
      <c r="BF41" s="417"/>
      <c r="BG41" s="417"/>
      <c r="BH41" s="417"/>
      <c r="BI41" s="417"/>
      <c r="BJ41" s="417"/>
      <c r="BK41" s="417"/>
      <c r="BL41" s="417"/>
      <c r="BM41" s="417"/>
      <c r="BN41" s="417"/>
      <c r="BO41" s="417"/>
      <c r="BP41" s="417"/>
      <c r="BQ41" s="417"/>
      <c r="BS41" s="131"/>
      <c r="BT41" s="131"/>
      <c r="BU41" s="131"/>
    </row>
    <row r="42" spans="1:73" ht="12" customHeight="1">
      <c r="A42" s="131"/>
      <c r="G42" s="424"/>
      <c r="H42" s="424"/>
      <c r="I42" s="424"/>
      <c r="J42" s="424"/>
      <c r="K42" s="417"/>
      <c r="L42" s="417"/>
      <c r="M42" s="417"/>
      <c r="N42" s="417"/>
      <c r="O42" s="417"/>
      <c r="P42" s="417"/>
      <c r="Q42" s="417"/>
      <c r="R42" s="417"/>
      <c r="S42" s="417"/>
      <c r="T42" s="417"/>
      <c r="U42" s="417"/>
      <c r="V42" s="417"/>
      <c r="W42" s="417"/>
      <c r="X42" s="417"/>
      <c r="Y42" s="417"/>
      <c r="Z42" s="417"/>
      <c r="AA42" s="417"/>
      <c r="AB42" s="417"/>
      <c r="AC42" s="417"/>
      <c r="AD42" s="417"/>
      <c r="AE42" s="417"/>
      <c r="AF42" s="417"/>
      <c r="AG42" s="417"/>
      <c r="AH42" s="417"/>
      <c r="AI42" s="417"/>
      <c r="AJ42" s="417"/>
      <c r="AK42" s="417"/>
      <c r="AL42" s="417"/>
      <c r="AM42" s="417"/>
      <c r="AN42" s="417"/>
      <c r="AO42" s="417"/>
      <c r="AP42" s="417"/>
      <c r="AQ42" s="417"/>
      <c r="AR42" s="417"/>
      <c r="AS42" s="417"/>
      <c r="AT42" s="417"/>
      <c r="AU42" s="417"/>
      <c r="AV42" s="417"/>
      <c r="AW42" s="417"/>
      <c r="AX42" s="417"/>
      <c r="AY42" s="417"/>
      <c r="AZ42" s="417"/>
      <c r="BA42" s="417"/>
      <c r="BB42" s="417"/>
      <c r="BC42" s="417"/>
      <c r="BD42" s="417"/>
      <c r="BE42" s="417"/>
      <c r="BF42" s="417"/>
      <c r="BG42" s="417"/>
      <c r="BH42" s="417"/>
      <c r="BI42" s="417"/>
      <c r="BJ42" s="417"/>
      <c r="BK42" s="417"/>
      <c r="BL42" s="417"/>
      <c r="BM42" s="417"/>
      <c r="BN42" s="417"/>
      <c r="BO42" s="417"/>
      <c r="BP42" s="417"/>
      <c r="BQ42" s="417"/>
      <c r="BS42" s="131"/>
      <c r="BT42" s="131"/>
      <c r="BU42" s="131"/>
    </row>
    <row r="43" spans="1:73" ht="12" customHeight="1">
      <c r="A43" s="131">
        <f>A40+1</f>
        <v>31</v>
      </c>
      <c r="G43" s="424">
        <v>9</v>
      </c>
      <c r="H43" s="424"/>
      <c r="I43" s="424"/>
      <c r="J43" s="424"/>
      <c r="K43" s="417" t="str">
        <f ca="1">IF(INDEX(入力,$A43,K$1)="","",INDEX(入力,$A43,K$1))</f>
        <v/>
      </c>
      <c r="L43" s="417"/>
      <c r="M43" s="417"/>
      <c r="N43" s="417"/>
      <c r="O43" s="417"/>
      <c r="P43" s="417"/>
      <c r="Q43" s="417"/>
      <c r="R43" s="417"/>
      <c r="S43" s="417"/>
      <c r="T43" s="417"/>
      <c r="U43" s="445" t="str">
        <f ca="1">IF($K43="","",VLOOKUP($K43,新選手名簿,U$1,FALSE))</f>
        <v/>
      </c>
      <c r="V43" s="446"/>
      <c r="W43" s="446"/>
      <c r="X43" s="446"/>
      <c r="Y43" s="446"/>
      <c r="Z43" s="446"/>
      <c r="AA43" s="446"/>
      <c r="AB43" s="446"/>
      <c r="AC43" s="446"/>
      <c r="AD43" s="446"/>
      <c r="AE43" s="446">
        <f>IF(INDEX(入力シート!AE25:BC60,$A43,AE$1)="","",入力シート!$AG$1*100+INDEX(入力シート!AE25:BC60,$A43,AE$1))</f>
        <v>9043</v>
      </c>
      <c r="AF43" s="446"/>
      <c r="AG43" s="446"/>
      <c r="AH43" s="446"/>
      <c r="AI43" s="446"/>
      <c r="AJ43" s="446"/>
      <c r="AK43" s="446"/>
      <c r="AL43" s="446"/>
      <c r="AM43" s="446"/>
      <c r="AN43" s="447"/>
      <c r="AO43" s="417" t="str">
        <f ca="1">IF($K43="","",VLOOKUP($K43,新選手名簿,AO$1,FALSE))</f>
        <v/>
      </c>
      <c r="AP43" s="417"/>
      <c r="AQ43" s="417"/>
      <c r="AR43" s="417"/>
      <c r="AS43" s="417"/>
      <c r="AT43" s="417"/>
      <c r="AU43" s="417"/>
      <c r="AV43" s="417"/>
      <c r="AW43" s="417"/>
      <c r="AX43" s="417"/>
      <c r="AY43" s="417"/>
      <c r="AZ43" s="417"/>
      <c r="BA43" s="417"/>
      <c r="BB43" s="417"/>
      <c r="BC43" s="417"/>
      <c r="BD43" s="417"/>
      <c r="BE43" s="417"/>
      <c r="BF43" s="417"/>
      <c r="BG43" s="417"/>
      <c r="BH43" s="417" t="str">
        <f ca="1">IF($K43="","",VLOOKUP($K43,新選手名簿,BH$1,FALSE))</f>
        <v/>
      </c>
      <c r="BI43" s="417"/>
      <c r="BJ43" s="417"/>
      <c r="BK43" s="417"/>
      <c r="BL43" s="417"/>
      <c r="BM43" s="417" t="str">
        <f ca="1">IF($K43="","",VLOOKUP($K43,新選手名簿,BM$1,FALSE))</f>
        <v/>
      </c>
      <c r="BN43" s="417"/>
      <c r="BO43" s="417"/>
      <c r="BP43" s="417"/>
      <c r="BQ43" s="417"/>
      <c r="BS43" s="131"/>
      <c r="BT43" s="131"/>
      <c r="BU43" s="131"/>
    </row>
    <row r="44" spans="1:73" ht="12" customHeight="1">
      <c r="A44" s="131"/>
      <c r="G44" s="424"/>
      <c r="H44" s="424"/>
      <c r="I44" s="424"/>
      <c r="J44" s="424"/>
      <c r="K44" s="417"/>
      <c r="L44" s="417"/>
      <c r="M44" s="417"/>
      <c r="N44" s="417"/>
      <c r="O44" s="417"/>
      <c r="P44" s="417"/>
      <c r="Q44" s="417"/>
      <c r="R44" s="417"/>
      <c r="S44" s="417"/>
      <c r="T44" s="417"/>
      <c r="U44" s="448"/>
      <c r="V44" s="449"/>
      <c r="W44" s="449"/>
      <c r="X44" s="449"/>
      <c r="Y44" s="449"/>
      <c r="Z44" s="449"/>
      <c r="AA44" s="449"/>
      <c r="AB44" s="449"/>
      <c r="AC44" s="449"/>
      <c r="AD44" s="449"/>
      <c r="AE44" s="449"/>
      <c r="AF44" s="449"/>
      <c r="AG44" s="449"/>
      <c r="AH44" s="449"/>
      <c r="AI44" s="449"/>
      <c r="AJ44" s="449"/>
      <c r="AK44" s="449"/>
      <c r="AL44" s="449"/>
      <c r="AM44" s="449"/>
      <c r="AN44" s="450"/>
      <c r="AO44" s="417"/>
      <c r="AP44" s="417"/>
      <c r="AQ44" s="417"/>
      <c r="AR44" s="417"/>
      <c r="AS44" s="417"/>
      <c r="AT44" s="417"/>
      <c r="AU44" s="417"/>
      <c r="AV44" s="417"/>
      <c r="AW44" s="417"/>
      <c r="AX44" s="417"/>
      <c r="AY44" s="417"/>
      <c r="AZ44" s="417"/>
      <c r="BA44" s="417"/>
      <c r="BB44" s="417"/>
      <c r="BC44" s="417"/>
      <c r="BD44" s="417"/>
      <c r="BE44" s="417"/>
      <c r="BF44" s="417"/>
      <c r="BG44" s="417"/>
      <c r="BH44" s="417"/>
      <c r="BI44" s="417"/>
      <c r="BJ44" s="417"/>
      <c r="BK44" s="417"/>
      <c r="BL44" s="417"/>
      <c r="BM44" s="417"/>
      <c r="BN44" s="417"/>
      <c r="BO44" s="417"/>
      <c r="BP44" s="417"/>
      <c r="BQ44" s="417"/>
      <c r="BS44" s="131"/>
      <c r="BT44" s="131"/>
      <c r="BU44" s="131"/>
    </row>
    <row r="45" spans="1:73" ht="12" customHeight="1">
      <c r="A45" s="131"/>
      <c r="G45" s="424"/>
      <c r="H45" s="424"/>
      <c r="I45" s="424"/>
      <c r="J45" s="424"/>
      <c r="K45" s="417"/>
      <c r="L45" s="417"/>
      <c r="M45" s="417"/>
      <c r="N45" s="417"/>
      <c r="O45" s="417"/>
      <c r="P45" s="417"/>
      <c r="Q45" s="417"/>
      <c r="R45" s="417"/>
      <c r="S45" s="417"/>
      <c r="T45" s="417"/>
      <c r="U45" s="451"/>
      <c r="V45" s="452"/>
      <c r="W45" s="452"/>
      <c r="X45" s="452"/>
      <c r="Y45" s="452"/>
      <c r="Z45" s="452"/>
      <c r="AA45" s="452"/>
      <c r="AB45" s="452"/>
      <c r="AC45" s="452"/>
      <c r="AD45" s="452"/>
      <c r="AE45" s="452"/>
      <c r="AF45" s="452"/>
      <c r="AG45" s="452"/>
      <c r="AH45" s="452"/>
      <c r="AI45" s="452"/>
      <c r="AJ45" s="452"/>
      <c r="AK45" s="452"/>
      <c r="AL45" s="452"/>
      <c r="AM45" s="452"/>
      <c r="AN45" s="453"/>
      <c r="AO45" s="417"/>
      <c r="AP45" s="417"/>
      <c r="AQ45" s="417"/>
      <c r="AR45" s="417"/>
      <c r="AS45" s="417"/>
      <c r="AT45" s="417"/>
      <c r="AU45" s="417"/>
      <c r="AV45" s="417"/>
      <c r="AW45" s="417"/>
      <c r="AX45" s="417"/>
      <c r="AY45" s="417"/>
      <c r="AZ45" s="417"/>
      <c r="BA45" s="417"/>
      <c r="BB45" s="417"/>
      <c r="BC45" s="417"/>
      <c r="BD45" s="417"/>
      <c r="BE45" s="417"/>
      <c r="BF45" s="417"/>
      <c r="BG45" s="417"/>
      <c r="BH45" s="417"/>
      <c r="BI45" s="417"/>
      <c r="BJ45" s="417"/>
      <c r="BK45" s="417"/>
      <c r="BL45" s="417"/>
      <c r="BM45" s="417"/>
      <c r="BN45" s="417"/>
      <c r="BO45" s="417"/>
      <c r="BP45" s="417"/>
      <c r="BQ45" s="417"/>
      <c r="BS45" s="131"/>
      <c r="BT45" s="131"/>
      <c r="BU45" s="131"/>
    </row>
    <row r="46" spans="1:73" ht="12" customHeight="1">
      <c r="A46" s="131"/>
      <c r="G46" s="60"/>
      <c r="H46" s="62" t="s">
        <v>200</v>
      </c>
      <c r="I46" s="57"/>
      <c r="J46" s="57"/>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9"/>
      <c r="AP46" s="59"/>
      <c r="AQ46" s="59"/>
      <c r="AR46" s="59"/>
      <c r="AS46" s="59"/>
      <c r="AT46" s="59"/>
      <c r="AU46" s="59"/>
      <c r="AV46" s="59"/>
      <c r="AW46" s="59"/>
      <c r="AX46" s="59"/>
      <c r="AY46" s="59"/>
      <c r="AZ46" s="59"/>
      <c r="BA46" s="59"/>
      <c r="BB46" s="59"/>
      <c r="BC46" s="59"/>
      <c r="BD46" s="59"/>
      <c r="BE46" s="59"/>
      <c r="BF46" s="59"/>
      <c r="BG46" s="59"/>
      <c r="BH46" s="59"/>
      <c r="BI46" s="59"/>
      <c r="BJ46" s="59"/>
      <c r="BK46" s="59"/>
      <c r="BL46" s="59"/>
      <c r="BM46" s="59"/>
      <c r="BN46" s="59"/>
      <c r="BO46" s="59"/>
      <c r="BP46" s="59"/>
      <c r="BQ46" s="61"/>
      <c r="BS46" s="131"/>
      <c r="BT46" s="131"/>
      <c r="BU46" s="131"/>
    </row>
    <row r="47" spans="1:73" ht="12" customHeight="1">
      <c r="A47" s="131">
        <f>A43+2</f>
        <v>33</v>
      </c>
      <c r="G47" s="514" t="s">
        <v>78</v>
      </c>
      <c r="H47" s="437"/>
      <c r="I47" s="437"/>
      <c r="J47" s="438"/>
      <c r="K47" s="417" t="str">
        <f ca="1">IF(INDEX(入力,$A47,K$1)="","",INDEX(入力,$A47,K$1))</f>
        <v/>
      </c>
      <c r="L47" s="417"/>
      <c r="M47" s="417"/>
      <c r="N47" s="417"/>
      <c r="O47" s="417"/>
      <c r="P47" s="417"/>
      <c r="Q47" s="417"/>
      <c r="R47" s="417"/>
      <c r="S47" s="417"/>
      <c r="T47" s="417"/>
      <c r="U47" s="417" t="str">
        <f ca="1">IF($K47="","",VLOOKUP($K47,新選手名簿,U$1,FALSE))</f>
        <v/>
      </c>
      <c r="V47" s="417"/>
      <c r="W47" s="417"/>
      <c r="X47" s="417"/>
      <c r="Y47" s="417"/>
      <c r="Z47" s="417"/>
      <c r="AA47" s="417"/>
      <c r="AB47" s="417"/>
      <c r="AC47" s="417"/>
      <c r="AD47" s="417"/>
      <c r="AE47" s="417">
        <f>IF(INDEX(入力シート!AE28:BC63,$A47,AE$1)="","",入力シート!$AG$1*100+INDEX(入力シート!AE28:BC63,$A47,AE$1))</f>
        <v>9048</v>
      </c>
      <c r="AF47" s="417"/>
      <c r="AG47" s="417"/>
      <c r="AH47" s="417"/>
      <c r="AI47" s="417"/>
      <c r="AJ47" s="417"/>
      <c r="AK47" s="417"/>
      <c r="AL47" s="417"/>
      <c r="AM47" s="417"/>
      <c r="AN47" s="417"/>
      <c r="AO47" s="417" t="str">
        <f ca="1">IF($K47="","",VLOOKUP($K47,新選手名簿,AO$1,FALSE))</f>
        <v/>
      </c>
      <c r="AP47" s="417"/>
      <c r="AQ47" s="417"/>
      <c r="AR47" s="417"/>
      <c r="AS47" s="417"/>
      <c r="AT47" s="417"/>
      <c r="AU47" s="417"/>
      <c r="AV47" s="417"/>
      <c r="AW47" s="417"/>
      <c r="AX47" s="417"/>
      <c r="AY47" s="417"/>
      <c r="AZ47" s="417"/>
      <c r="BA47" s="417"/>
      <c r="BB47" s="417"/>
      <c r="BC47" s="417"/>
      <c r="BD47" s="417"/>
      <c r="BE47" s="417"/>
      <c r="BF47" s="417"/>
      <c r="BG47" s="417"/>
      <c r="BH47" s="417" t="str">
        <f ca="1">IF($K47="","",VLOOKUP($K47,新選手名簿,BH$1,FALSE))</f>
        <v/>
      </c>
      <c r="BI47" s="417"/>
      <c r="BJ47" s="417"/>
      <c r="BK47" s="417"/>
      <c r="BL47" s="417"/>
      <c r="BM47" s="417" t="str">
        <f ca="1">IF($K47="","",VLOOKUP($K47,新選手名簿,BM$1,FALSE))</f>
        <v/>
      </c>
      <c r="BN47" s="417"/>
      <c r="BO47" s="417"/>
      <c r="BP47" s="417"/>
      <c r="BQ47" s="417"/>
      <c r="BS47" s="131"/>
      <c r="BT47" s="131"/>
      <c r="BU47" s="131"/>
    </row>
    <row r="48" spans="1:73" ht="12" customHeight="1">
      <c r="A48" s="131"/>
      <c r="G48" s="439"/>
      <c r="H48" s="440"/>
      <c r="I48" s="440"/>
      <c r="J48" s="441"/>
      <c r="K48" s="417"/>
      <c r="L48" s="417"/>
      <c r="M48" s="417"/>
      <c r="N48" s="417"/>
      <c r="O48" s="417"/>
      <c r="P48" s="417"/>
      <c r="Q48" s="417"/>
      <c r="R48" s="417"/>
      <c r="S48" s="417"/>
      <c r="T48" s="417"/>
      <c r="U48" s="417"/>
      <c r="V48" s="417"/>
      <c r="W48" s="417"/>
      <c r="X48" s="417"/>
      <c r="Y48" s="417"/>
      <c r="Z48" s="417"/>
      <c r="AA48" s="417"/>
      <c r="AB48" s="417"/>
      <c r="AC48" s="417"/>
      <c r="AD48" s="417"/>
      <c r="AE48" s="417"/>
      <c r="AF48" s="417"/>
      <c r="AG48" s="417"/>
      <c r="AH48" s="417"/>
      <c r="AI48" s="417"/>
      <c r="AJ48" s="417"/>
      <c r="AK48" s="417"/>
      <c r="AL48" s="417"/>
      <c r="AM48" s="417"/>
      <c r="AN48" s="417"/>
      <c r="AO48" s="417"/>
      <c r="AP48" s="417"/>
      <c r="AQ48" s="417"/>
      <c r="AR48" s="417"/>
      <c r="AS48" s="417"/>
      <c r="AT48" s="417"/>
      <c r="AU48" s="417"/>
      <c r="AV48" s="417"/>
      <c r="AW48" s="417"/>
      <c r="AX48" s="417"/>
      <c r="AY48" s="417"/>
      <c r="AZ48" s="417"/>
      <c r="BA48" s="417"/>
      <c r="BB48" s="417"/>
      <c r="BC48" s="417"/>
      <c r="BD48" s="417"/>
      <c r="BE48" s="417"/>
      <c r="BF48" s="417"/>
      <c r="BG48" s="417"/>
      <c r="BH48" s="417"/>
      <c r="BI48" s="417"/>
      <c r="BJ48" s="417"/>
      <c r="BK48" s="417"/>
      <c r="BL48" s="417"/>
      <c r="BM48" s="417"/>
      <c r="BN48" s="417"/>
      <c r="BO48" s="417"/>
      <c r="BP48" s="417"/>
      <c r="BQ48" s="417"/>
      <c r="BS48" s="131"/>
      <c r="BT48" s="131"/>
      <c r="BU48" s="131"/>
    </row>
    <row r="49" spans="1:73" ht="12" customHeight="1">
      <c r="A49" s="131"/>
      <c r="G49" s="442"/>
      <c r="H49" s="443"/>
      <c r="I49" s="443"/>
      <c r="J49" s="444"/>
      <c r="K49" s="417"/>
      <c r="L49" s="417"/>
      <c r="M49" s="417"/>
      <c r="N49" s="417"/>
      <c r="O49" s="417"/>
      <c r="P49" s="417"/>
      <c r="Q49" s="417"/>
      <c r="R49" s="417"/>
      <c r="S49" s="417"/>
      <c r="T49" s="417"/>
      <c r="U49" s="417"/>
      <c r="V49" s="417"/>
      <c r="W49" s="417"/>
      <c r="X49" s="417"/>
      <c r="Y49" s="417"/>
      <c r="Z49" s="417"/>
      <c r="AA49" s="417"/>
      <c r="AB49" s="417"/>
      <c r="AC49" s="417"/>
      <c r="AD49" s="417"/>
      <c r="AE49" s="417"/>
      <c r="AF49" s="417"/>
      <c r="AG49" s="417"/>
      <c r="AH49" s="417"/>
      <c r="AI49" s="417"/>
      <c r="AJ49" s="417"/>
      <c r="AK49" s="417"/>
      <c r="AL49" s="417"/>
      <c r="AM49" s="417"/>
      <c r="AN49" s="417"/>
      <c r="AO49" s="417"/>
      <c r="AP49" s="417"/>
      <c r="AQ49" s="417"/>
      <c r="AR49" s="417"/>
      <c r="AS49" s="417"/>
      <c r="AT49" s="417"/>
      <c r="AU49" s="417"/>
      <c r="AV49" s="417"/>
      <c r="AW49" s="417"/>
      <c r="AX49" s="417"/>
      <c r="AY49" s="417"/>
      <c r="AZ49" s="417"/>
      <c r="BA49" s="417"/>
      <c r="BB49" s="417"/>
      <c r="BC49" s="417"/>
      <c r="BD49" s="417"/>
      <c r="BE49" s="417"/>
      <c r="BF49" s="417"/>
      <c r="BG49" s="417"/>
      <c r="BH49" s="417"/>
      <c r="BI49" s="417"/>
      <c r="BJ49" s="417"/>
      <c r="BK49" s="417"/>
      <c r="BL49" s="417"/>
      <c r="BM49" s="417"/>
      <c r="BN49" s="417"/>
      <c r="BO49" s="417"/>
      <c r="BP49" s="417"/>
      <c r="BQ49" s="417"/>
      <c r="BS49" s="131"/>
      <c r="BT49" s="131"/>
      <c r="BU49" s="131"/>
    </row>
    <row r="50" spans="1:73" ht="12" customHeight="1">
      <c r="A50" s="131">
        <f>A47+1</f>
        <v>34</v>
      </c>
      <c r="G50" s="513" t="s">
        <v>78</v>
      </c>
      <c r="H50" s="424"/>
      <c r="I50" s="424"/>
      <c r="J50" s="424"/>
      <c r="K50" s="417" t="str">
        <f ca="1">IF(INDEX(入力,$A50,K$1)="","",INDEX(入力,$A50,K$1))</f>
        <v/>
      </c>
      <c r="L50" s="417"/>
      <c r="M50" s="417"/>
      <c r="N50" s="417"/>
      <c r="O50" s="417"/>
      <c r="P50" s="417"/>
      <c r="Q50" s="417"/>
      <c r="R50" s="417"/>
      <c r="S50" s="417"/>
      <c r="T50" s="417"/>
      <c r="U50" s="417" t="str">
        <f ca="1">IF($K50="","",VLOOKUP($K50,新選手名簿,U$1,FALSE))</f>
        <v/>
      </c>
      <c r="V50" s="417"/>
      <c r="W50" s="417"/>
      <c r="X50" s="417"/>
      <c r="Y50" s="417"/>
      <c r="Z50" s="417"/>
      <c r="AA50" s="417"/>
      <c r="AB50" s="417"/>
      <c r="AC50" s="417"/>
      <c r="AD50" s="417"/>
      <c r="AE50" s="417">
        <f>IF(INDEX(入力シート!AE31:BC66,$A50,AE$1)="","",入力シート!$AG$1*100+INDEX(入力シート!AE31:BC66,$A50,AE$1))</f>
        <v>9052</v>
      </c>
      <c r="AF50" s="417"/>
      <c r="AG50" s="417"/>
      <c r="AH50" s="417"/>
      <c r="AI50" s="417"/>
      <c r="AJ50" s="417"/>
      <c r="AK50" s="417"/>
      <c r="AL50" s="417"/>
      <c r="AM50" s="417"/>
      <c r="AN50" s="417"/>
      <c r="AO50" s="417" t="str">
        <f ca="1">IF($K50="","",VLOOKUP($K50,新選手名簿,AO$1,FALSE))</f>
        <v/>
      </c>
      <c r="AP50" s="417"/>
      <c r="AQ50" s="417"/>
      <c r="AR50" s="417"/>
      <c r="AS50" s="417"/>
      <c r="AT50" s="417"/>
      <c r="AU50" s="417"/>
      <c r="AV50" s="417"/>
      <c r="AW50" s="417"/>
      <c r="AX50" s="417"/>
      <c r="AY50" s="417"/>
      <c r="AZ50" s="417"/>
      <c r="BA50" s="417"/>
      <c r="BB50" s="417"/>
      <c r="BC50" s="417"/>
      <c r="BD50" s="417"/>
      <c r="BE50" s="417"/>
      <c r="BF50" s="417"/>
      <c r="BG50" s="417"/>
      <c r="BH50" s="417" t="str">
        <f ca="1">IF($K50="","",VLOOKUP($K50,新選手名簿,BH$1,FALSE))</f>
        <v/>
      </c>
      <c r="BI50" s="417"/>
      <c r="BJ50" s="417"/>
      <c r="BK50" s="417"/>
      <c r="BL50" s="417"/>
      <c r="BM50" s="417" t="str">
        <f ca="1">IF($K50="","",VLOOKUP($K50,新選手名簿,BM$1,FALSE))</f>
        <v/>
      </c>
      <c r="BN50" s="417"/>
      <c r="BO50" s="417"/>
      <c r="BP50" s="417"/>
      <c r="BQ50" s="417"/>
      <c r="BS50" s="131"/>
      <c r="BT50" s="131"/>
      <c r="BU50" s="131"/>
    </row>
    <row r="51" spans="1:73" ht="12" customHeight="1">
      <c r="A51" s="131"/>
      <c r="G51" s="424"/>
      <c r="H51" s="424"/>
      <c r="I51" s="424"/>
      <c r="J51" s="424"/>
      <c r="K51" s="417"/>
      <c r="L51" s="417"/>
      <c r="M51" s="417"/>
      <c r="N51" s="417"/>
      <c r="O51" s="417"/>
      <c r="P51" s="417"/>
      <c r="Q51" s="417"/>
      <c r="R51" s="417"/>
      <c r="S51" s="417"/>
      <c r="T51" s="417"/>
      <c r="U51" s="417"/>
      <c r="V51" s="417"/>
      <c r="W51" s="417"/>
      <c r="X51" s="417"/>
      <c r="Y51" s="417"/>
      <c r="Z51" s="417"/>
      <c r="AA51" s="417"/>
      <c r="AB51" s="417"/>
      <c r="AC51" s="417"/>
      <c r="AD51" s="417"/>
      <c r="AE51" s="417"/>
      <c r="AF51" s="417"/>
      <c r="AG51" s="417"/>
      <c r="AH51" s="417"/>
      <c r="AI51" s="417"/>
      <c r="AJ51" s="417"/>
      <c r="AK51" s="417"/>
      <c r="AL51" s="417"/>
      <c r="AM51" s="417"/>
      <c r="AN51" s="417"/>
      <c r="AO51" s="417"/>
      <c r="AP51" s="417"/>
      <c r="AQ51" s="417"/>
      <c r="AR51" s="417"/>
      <c r="AS51" s="417"/>
      <c r="AT51" s="417"/>
      <c r="AU51" s="417"/>
      <c r="AV51" s="417"/>
      <c r="AW51" s="417"/>
      <c r="AX51" s="417"/>
      <c r="AY51" s="417"/>
      <c r="AZ51" s="417"/>
      <c r="BA51" s="417"/>
      <c r="BB51" s="417"/>
      <c r="BC51" s="417"/>
      <c r="BD51" s="417"/>
      <c r="BE51" s="417"/>
      <c r="BF51" s="417"/>
      <c r="BG51" s="417"/>
      <c r="BH51" s="417"/>
      <c r="BI51" s="417"/>
      <c r="BJ51" s="417"/>
      <c r="BK51" s="417"/>
      <c r="BL51" s="417"/>
      <c r="BM51" s="417"/>
      <c r="BN51" s="417"/>
      <c r="BO51" s="417"/>
      <c r="BP51" s="417"/>
      <c r="BQ51" s="417"/>
      <c r="BS51" s="131"/>
      <c r="BT51" s="131"/>
      <c r="BU51" s="131"/>
    </row>
    <row r="52" spans="1:73" ht="12" customHeight="1">
      <c r="A52" s="131"/>
      <c r="G52" s="424"/>
      <c r="H52" s="424"/>
      <c r="I52" s="424"/>
      <c r="J52" s="424"/>
      <c r="K52" s="417"/>
      <c r="L52" s="417"/>
      <c r="M52" s="417"/>
      <c r="N52" s="417"/>
      <c r="O52" s="417"/>
      <c r="P52" s="417"/>
      <c r="Q52" s="417"/>
      <c r="R52" s="417"/>
      <c r="S52" s="417"/>
      <c r="T52" s="417"/>
      <c r="U52" s="417"/>
      <c r="V52" s="417"/>
      <c r="W52" s="417"/>
      <c r="X52" s="417"/>
      <c r="Y52" s="417"/>
      <c r="Z52" s="417"/>
      <c r="AA52" s="417"/>
      <c r="AB52" s="417"/>
      <c r="AC52" s="417"/>
      <c r="AD52" s="417"/>
      <c r="AE52" s="417"/>
      <c r="AF52" s="417"/>
      <c r="AG52" s="417"/>
      <c r="AH52" s="417"/>
      <c r="AI52" s="417"/>
      <c r="AJ52" s="417"/>
      <c r="AK52" s="417"/>
      <c r="AL52" s="417"/>
      <c r="AM52" s="417"/>
      <c r="AN52" s="417"/>
      <c r="AO52" s="417"/>
      <c r="AP52" s="417"/>
      <c r="AQ52" s="417"/>
      <c r="AR52" s="417"/>
      <c r="AS52" s="417"/>
      <c r="AT52" s="417"/>
      <c r="AU52" s="417"/>
      <c r="AV52" s="417"/>
      <c r="AW52" s="417"/>
      <c r="AX52" s="417"/>
      <c r="AY52" s="417"/>
      <c r="AZ52" s="417"/>
      <c r="BA52" s="417"/>
      <c r="BB52" s="417"/>
      <c r="BC52" s="417"/>
      <c r="BD52" s="417"/>
      <c r="BE52" s="417"/>
      <c r="BF52" s="417"/>
      <c r="BG52" s="417"/>
      <c r="BH52" s="417"/>
      <c r="BI52" s="417"/>
      <c r="BJ52" s="417"/>
      <c r="BK52" s="417"/>
      <c r="BL52" s="417"/>
      <c r="BM52" s="417"/>
      <c r="BN52" s="417"/>
      <c r="BO52" s="417"/>
      <c r="BP52" s="417"/>
      <c r="BQ52" s="417"/>
      <c r="BS52" s="131"/>
      <c r="BT52" s="131"/>
      <c r="BU52" s="131"/>
    </row>
    <row r="53" spans="1:73" ht="12" customHeight="1">
      <c r="A53" s="131">
        <f>A50+1</f>
        <v>35</v>
      </c>
      <c r="G53" s="513" t="s">
        <v>78</v>
      </c>
      <c r="H53" s="424"/>
      <c r="I53" s="424"/>
      <c r="J53" s="424"/>
      <c r="K53" s="417" t="str">
        <f ca="1">IF(INDEX(入力,$A53,K$1)="","",INDEX(入力,$A53,K$1))</f>
        <v/>
      </c>
      <c r="L53" s="417"/>
      <c r="M53" s="417"/>
      <c r="N53" s="417"/>
      <c r="O53" s="417"/>
      <c r="P53" s="417"/>
      <c r="Q53" s="417"/>
      <c r="R53" s="417"/>
      <c r="S53" s="417"/>
      <c r="T53" s="417"/>
      <c r="U53" s="445" t="str">
        <f ca="1">IF($K53="","",VLOOKUP($K53,新選手名簿,U$1,FALSE))</f>
        <v/>
      </c>
      <c r="V53" s="446"/>
      <c r="W53" s="446"/>
      <c r="X53" s="446"/>
      <c r="Y53" s="446"/>
      <c r="Z53" s="446"/>
      <c r="AA53" s="446"/>
      <c r="AB53" s="446"/>
      <c r="AC53" s="446"/>
      <c r="AD53" s="446"/>
      <c r="AE53" s="446">
        <f>IF(INDEX(入力シート!AE34:BC69,$A53,AE$1)="","",入力シート!$AG$1*100+INDEX(入力シート!AE34:BC69,$A53,AE$1))</f>
        <v>9056</v>
      </c>
      <c r="AF53" s="446"/>
      <c r="AG53" s="446"/>
      <c r="AH53" s="446"/>
      <c r="AI53" s="446"/>
      <c r="AJ53" s="446"/>
      <c r="AK53" s="446"/>
      <c r="AL53" s="446"/>
      <c r="AM53" s="446"/>
      <c r="AN53" s="447"/>
      <c r="AO53" s="417" t="str">
        <f ca="1">IF($K53="","",VLOOKUP($K53,新選手名簿,AO$1,FALSE))</f>
        <v/>
      </c>
      <c r="AP53" s="417"/>
      <c r="AQ53" s="417"/>
      <c r="AR53" s="417"/>
      <c r="AS53" s="417"/>
      <c r="AT53" s="417"/>
      <c r="AU53" s="417"/>
      <c r="AV53" s="417"/>
      <c r="AW53" s="417"/>
      <c r="AX53" s="417"/>
      <c r="AY53" s="417"/>
      <c r="AZ53" s="417"/>
      <c r="BA53" s="417"/>
      <c r="BB53" s="417"/>
      <c r="BC53" s="417"/>
      <c r="BD53" s="417"/>
      <c r="BE53" s="417"/>
      <c r="BF53" s="417"/>
      <c r="BG53" s="417"/>
      <c r="BH53" s="417" t="str">
        <f ca="1">IF($K53="","",VLOOKUP($K53,新選手名簿,BH$1,FALSE))</f>
        <v/>
      </c>
      <c r="BI53" s="417"/>
      <c r="BJ53" s="417"/>
      <c r="BK53" s="417"/>
      <c r="BL53" s="417"/>
      <c r="BM53" s="417" t="str">
        <f ca="1">IF($K53="","",VLOOKUP($K53,新選手名簿,BM$1,FALSE))</f>
        <v/>
      </c>
      <c r="BN53" s="417"/>
      <c r="BO53" s="417"/>
      <c r="BP53" s="417"/>
      <c r="BQ53" s="417"/>
      <c r="BS53" s="131"/>
      <c r="BT53" s="131"/>
      <c r="BU53" s="131"/>
    </row>
    <row r="54" spans="1:73" ht="12" customHeight="1">
      <c r="A54" s="131"/>
      <c r="G54" s="424"/>
      <c r="H54" s="424"/>
      <c r="I54" s="424"/>
      <c r="J54" s="424"/>
      <c r="K54" s="417"/>
      <c r="L54" s="417"/>
      <c r="M54" s="417"/>
      <c r="N54" s="417"/>
      <c r="O54" s="417"/>
      <c r="P54" s="417"/>
      <c r="Q54" s="417"/>
      <c r="R54" s="417"/>
      <c r="S54" s="417"/>
      <c r="T54" s="417"/>
      <c r="U54" s="448"/>
      <c r="V54" s="449"/>
      <c r="W54" s="449"/>
      <c r="X54" s="449"/>
      <c r="Y54" s="449"/>
      <c r="Z54" s="449"/>
      <c r="AA54" s="449"/>
      <c r="AB54" s="449"/>
      <c r="AC54" s="449"/>
      <c r="AD54" s="449"/>
      <c r="AE54" s="449"/>
      <c r="AF54" s="449"/>
      <c r="AG54" s="449"/>
      <c r="AH54" s="449"/>
      <c r="AI54" s="449"/>
      <c r="AJ54" s="449"/>
      <c r="AK54" s="449"/>
      <c r="AL54" s="449"/>
      <c r="AM54" s="449"/>
      <c r="AN54" s="450"/>
      <c r="AO54" s="417"/>
      <c r="AP54" s="417"/>
      <c r="AQ54" s="417"/>
      <c r="AR54" s="417"/>
      <c r="AS54" s="417"/>
      <c r="AT54" s="417"/>
      <c r="AU54" s="417"/>
      <c r="AV54" s="417"/>
      <c r="AW54" s="417"/>
      <c r="AX54" s="417"/>
      <c r="AY54" s="417"/>
      <c r="AZ54" s="417"/>
      <c r="BA54" s="417"/>
      <c r="BB54" s="417"/>
      <c r="BC54" s="417"/>
      <c r="BD54" s="417"/>
      <c r="BE54" s="417"/>
      <c r="BF54" s="417"/>
      <c r="BG54" s="417"/>
      <c r="BH54" s="417"/>
      <c r="BI54" s="417"/>
      <c r="BJ54" s="417"/>
      <c r="BK54" s="417"/>
      <c r="BL54" s="417"/>
      <c r="BM54" s="417"/>
      <c r="BN54" s="417"/>
      <c r="BO54" s="417"/>
      <c r="BP54" s="417"/>
      <c r="BQ54" s="417"/>
      <c r="BS54" s="131"/>
      <c r="BT54" s="131"/>
      <c r="BU54" s="131"/>
    </row>
    <row r="55" spans="1:73" ht="12" customHeight="1">
      <c r="A55" s="131"/>
      <c r="G55" s="424"/>
      <c r="H55" s="424"/>
      <c r="I55" s="424"/>
      <c r="J55" s="424"/>
      <c r="K55" s="417"/>
      <c r="L55" s="417"/>
      <c r="M55" s="417"/>
      <c r="N55" s="417"/>
      <c r="O55" s="417"/>
      <c r="P55" s="417"/>
      <c r="Q55" s="417"/>
      <c r="R55" s="417"/>
      <c r="S55" s="417"/>
      <c r="T55" s="417"/>
      <c r="U55" s="451"/>
      <c r="V55" s="452"/>
      <c r="W55" s="452"/>
      <c r="X55" s="452"/>
      <c r="Y55" s="452"/>
      <c r="Z55" s="452"/>
      <c r="AA55" s="452"/>
      <c r="AB55" s="452"/>
      <c r="AC55" s="452"/>
      <c r="AD55" s="452"/>
      <c r="AE55" s="452"/>
      <c r="AF55" s="452"/>
      <c r="AG55" s="452"/>
      <c r="AH55" s="452"/>
      <c r="AI55" s="452"/>
      <c r="AJ55" s="452"/>
      <c r="AK55" s="452"/>
      <c r="AL55" s="452"/>
      <c r="AM55" s="452"/>
      <c r="AN55" s="453"/>
      <c r="AO55" s="417"/>
      <c r="AP55" s="417"/>
      <c r="AQ55" s="417"/>
      <c r="AR55" s="417"/>
      <c r="AS55" s="417"/>
      <c r="AT55" s="417"/>
      <c r="AU55" s="417"/>
      <c r="AV55" s="417"/>
      <c r="AW55" s="417"/>
      <c r="AX55" s="417"/>
      <c r="AY55" s="417"/>
      <c r="AZ55" s="417"/>
      <c r="BA55" s="417"/>
      <c r="BB55" s="417"/>
      <c r="BC55" s="417"/>
      <c r="BD55" s="417"/>
      <c r="BE55" s="417"/>
      <c r="BF55" s="417"/>
      <c r="BG55" s="417"/>
      <c r="BH55" s="417"/>
      <c r="BI55" s="417"/>
      <c r="BJ55" s="417"/>
      <c r="BK55" s="417"/>
      <c r="BL55" s="417"/>
      <c r="BM55" s="417"/>
      <c r="BN55" s="417"/>
      <c r="BO55" s="417"/>
      <c r="BP55" s="417"/>
      <c r="BQ55" s="417"/>
      <c r="BS55" s="131"/>
      <c r="BT55" s="131"/>
      <c r="BU55" s="131"/>
    </row>
    <row r="56" spans="1:73" ht="19.2">
      <c r="A56" s="131"/>
      <c r="G56" s="23"/>
      <c r="H56" s="20"/>
      <c r="I56" s="20"/>
      <c r="J56" s="20"/>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12"/>
      <c r="AP56" s="12"/>
      <c r="AQ56" s="12"/>
      <c r="AR56" s="12"/>
      <c r="AS56" s="12"/>
      <c r="AT56" s="12"/>
      <c r="AU56" s="12"/>
      <c r="AV56" s="12"/>
      <c r="AW56" s="12"/>
      <c r="AX56" s="12"/>
      <c r="AY56" s="12"/>
      <c r="AZ56" s="12"/>
      <c r="BA56" s="12"/>
      <c r="BB56" s="12"/>
      <c r="BC56" s="12"/>
      <c r="BD56" s="12"/>
      <c r="BE56" s="413" t="s">
        <v>234</v>
      </c>
      <c r="BF56" s="413"/>
      <c r="BG56" s="413"/>
      <c r="BH56" s="413"/>
      <c r="BI56" s="413"/>
      <c r="BJ56" s="413"/>
      <c r="BK56" s="413"/>
      <c r="BL56" s="413"/>
      <c r="BM56" s="413"/>
      <c r="BN56" s="413"/>
      <c r="BO56" s="413"/>
      <c r="BP56" s="413"/>
      <c r="BQ56" s="414"/>
      <c r="BS56" s="131"/>
      <c r="BT56" s="131"/>
      <c r="BU56" s="131"/>
    </row>
    <row r="57" spans="1:73" ht="12" customHeight="1">
      <c r="A57" s="131"/>
      <c r="G57" s="7"/>
      <c r="H57" s="8"/>
      <c r="I57" s="460" t="s">
        <v>53</v>
      </c>
      <c r="J57" s="460"/>
      <c r="K57" s="460"/>
      <c r="L57" s="460"/>
      <c r="M57" s="460"/>
      <c r="N57" s="460"/>
      <c r="O57" s="460"/>
      <c r="P57" s="460"/>
      <c r="Q57" s="460"/>
      <c r="R57" s="8"/>
      <c r="S57" s="8"/>
      <c r="T57" s="458" t="s">
        <v>57</v>
      </c>
      <c r="U57" s="458"/>
      <c r="V57" s="458"/>
      <c r="W57" s="458"/>
      <c r="X57" s="458"/>
      <c r="Y57" s="458"/>
      <c r="Z57" s="458"/>
      <c r="AA57" s="464">
        <f ca="1">COUNT(K19:T55)</f>
        <v>0</v>
      </c>
      <c r="AB57" s="464"/>
      <c r="AC57" s="464"/>
      <c r="AD57" s="464"/>
      <c r="AE57" s="464"/>
      <c r="AF57" s="464"/>
      <c r="AG57" s="464"/>
      <c r="AH57" s="464"/>
      <c r="AI57" s="464"/>
      <c r="AJ57" s="464"/>
      <c r="AK57" s="464"/>
      <c r="AL57" s="464"/>
      <c r="AM57" s="464"/>
      <c r="AN57" s="464"/>
      <c r="AO57" s="464"/>
      <c r="AP57" s="25"/>
      <c r="AQ57" s="25"/>
      <c r="AR57" s="15"/>
      <c r="AS57" s="15"/>
      <c r="AT57" s="15"/>
      <c r="AU57" s="15"/>
      <c r="AV57" s="15"/>
      <c r="AW57" s="15"/>
      <c r="AX57" s="15"/>
      <c r="AY57" s="15"/>
      <c r="AZ57" s="15"/>
      <c r="BA57" s="15"/>
      <c r="BB57" s="15"/>
      <c r="BC57" s="15"/>
      <c r="BD57" s="15"/>
      <c r="BE57" s="409" t="str">
        <f ca="1">IF(COUNT(K19:T45)=0,"   　円",COUNT(K19:T45)*500)</f>
        <v xml:space="preserve">   　円</v>
      </c>
      <c r="BF57" s="409"/>
      <c r="BG57" s="409"/>
      <c r="BH57" s="409"/>
      <c r="BI57" s="409"/>
      <c r="BJ57" s="409"/>
      <c r="BK57" s="409"/>
      <c r="BL57" s="409"/>
      <c r="BM57" s="409"/>
      <c r="BN57" s="409"/>
      <c r="BO57" s="409"/>
      <c r="BP57" s="409"/>
      <c r="BQ57" s="410"/>
      <c r="BS57" s="131"/>
      <c r="BT57" s="131"/>
      <c r="BU57" s="131"/>
    </row>
    <row r="58" spans="1:73" ht="12" customHeight="1">
      <c r="A58" s="131"/>
      <c r="G58" s="10"/>
      <c r="H58" s="11"/>
      <c r="I58" s="461"/>
      <c r="J58" s="461"/>
      <c r="K58" s="461"/>
      <c r="L58" s="461"/>
      <c r="M58" s="461"/>
      <c r="N58" s="461"/>
      <c r="O58" s="461"/>
      <c r="P58" s="461"/>
      <c r="Q58" s="461"/>
      <c r="R58" s="11"/>
      <c r="S58" s="11"/>
      <c r="T58" s="459"/>
      <c r="U58" s="459"/>
      <c r="V58" s="459"/>
      <c r="W58" s="459"/>
      <c r="X58" s="459"/>
      <c r="Y58" s="459"/>
      <c r="Z58" s="459"/>
      <c r="AA58" s="465"/>
      <c r="AB58" s="465"/>
      <c r="AC58" s="465"/>
      <c r="AD58" s="465"/>
      <c r="AE58" s="465"/>
      <c r="AF58" s="465"/>
      <c r="AG58" s="465"/>
      <c r="AH58" s="465"/>
      <c r="AI58" s="465"/>
      <c r="AJ58" s="465"/>
      <c r="AK58" s="465"/>
      <c r="AL58" s="465"/>
      <c r="AM58" s="465"/>
      <c r="AN58" s="465"/>
      <c r="AO58" s="465"/>
      <c r="AP58" s="26"/>
      <c r="AQ58" s="26"/>
      <c r="AR58" s="24"/>
      <c r="AS58" s="24"/>
      <c r="AT58" s="24"/>
      <c r="AU58" s="24"/>
      <c r="AV58" s="24"/>
      <c r="AW58" s="24"/>
      <c r="AX58" s="24"/>
      <c r="AY58" s="24"/>
      <c r="AZ58" s="24"/>
      <c r="BA58" s="24"/>
      <c r="BB58" s="24"/>
      <c r="BC58" s="24"/>
      <c r="BD58" s="24"/>
      <c r="BE58" s="411"/>
      <c r="BF58" s="411"/>
      <c r="BG58" s="411"/>
      <c r="BH58" s="411"/>
      <c r="BI58" s="411"/>
      <c r="BJ58" s="411"/>
      <c r="BK58" s="411"/>
      <c r="BL58" s="411"/>
      <c r="BM58" s="411"/>
      <c r="BN58" s="411"/>
      <c r="BO58" s="411"/>
      <c r="BP58" s="411"/>
      <c r="BQ58" s="412"/>
      <c r="BS58" s="131"/>
      <c r="BT58" s="131"/>
      <c r="BU58" s="131"/>
    </row>
    <row r="59" spans="1:73" ht="12" customHeight="1">
      <c r="A59" s="131"/>
      <c r="G59" s="515" t="s">
        <v>55</v>
      </c>
      <c r="H59" s="516"/>
      <c r="I59" s="516"/>
      <c r="J59" s="516"/>
      <c r="K59" s="516"/>
      <c r="L59" s="516"/>
      <c r="M59" s="516"/>
      <c r="N59" s="516"/>
      <c r="O59" s="516"/>
      <c r="P59" s="516"/>
      <c r="Q59" s="516"/>
      <c r="R59" s="516"/>
      <c r="S59" s="516"/>
      <c r="T59" s="516"/>
      <c r="U59" s="516"/>
      <c r="V59" s="516"/>
      <c r="W59" s="516"/>
      <c r="X59" s="516"/>
      <c r="Y59" s="516"/>
      <c r="Z59" s="516"/>
      <c r="AA59" s="516"/>
      <c r="AB59" s="516"/>
      <c r="AC59" s="516"/>
      <c r="AD59" s="516"/>
      <c r="AE59" s="516"/>
      <c r="AF59" s="516"/>
      <c r="AG59" s="516"/>
      <c r="AH59" s="516"/>
      <c r="AI59" s="516"/>
      <c r="AJ59" s="516"/>
      <c r="AK59" s="516"/>
      <c r="AL59" s="516"/>
      <c r="AM59" s="516"/>
      <c r="AN59" s="516"/>
      <c r="AO59" s="516"/>
      <c r="AP59" s="516"/>
      <c r="AQ59" s="516"/>
      <c r="AR59" s="516"/>
      <c r="AS59" s="516"/>
      <c r="AT59" s="516"/>
      <c r="AU59" s="516"/>
      <c r="AV59" s="516"/>
      <c r="AW59" s="516"/>
      <c r="AX59" s="516"/>
      <c r="AY59" s="516"/>
      <c r="AZ59" s="516"/>
      <c r="BA59" s="516"/>
      <c r="BB59" s="516"/>
      <c r="BC59" s="516"/>
      <c r="BD59" s="516"/>
      <c r="BE59" s="516"/>
      <c r="BF59" s="516"/>
      <c r="BG59" s="516"/>
      <c r="BH59" s="516"/>
      <c r="BI59" s="516"/>
      <c r="BJ59" s="516"/>
      <c r="BK59" s="516"/>
      <c r="BL59" s="516"/>
      <c r="BM59" s="516"/>
      <c r="BN59" s="516"/>
      <c r="BO59" s="516"/>
      <c r="BP59" s="516"/>
      <c r="BQ59" s="517"/>
      <c r="BS59" s="131"/>
      <c r="BT59" s="131"/>
      <c r="BU59" s="131"/>
    </row>
    <row r="60" spans="1:73" ht="12" customHeight="1">
      <c r="A60" s="131"/>
      <c r="G60" s="462"/>
      <c r="H60" s="456"/>
      <c r="I60" s="456"/>
      <c r="J60" s="456"/>
      <c r="K60" s="456"/>
      <c r="L60" s="456"/>
      <c r="M60" s="456"/>
      <c r="N60" s="456"/>
      <c r="O60" s="456"/>
      <c r="P60" s="456"/>
      <c r="Q60" s="456"/>
      <c r="R60" s="456"/>
      <c r="S60" s="456"/>
      <c r="T60" s="456"/>
      <c r="U60" s="456"/>
      <c r="V60" s="456"/>
      <c r="W60" s="456"/>
      <c r="X60" s="456"/>
      <c r="Y60" s="456"/>
      <c r="Z60" s="456"/>
      <c r="AA60" s="456"/>
      <c r="AB60" s="456"/>
      <c r="AC60" s="456"/>
      <c r="AD60" s="456"/>
      <c r="AE60" s="456"/>
      <c r="AF60" s="456"/>
      <c r="AG60" s="456"/>
      <c r="AH60" s="456"/>
      <c r="AI60" s="456"/>
      <c r="AJ60" s="456"/>
      <c r="AK60" s="456"/>
      <c r="AL60" s="456"/>
      <c r="AM60" s="456"/>
      <c r="AN60" s="456"/>
      <c r="AO60" s="456"/>
      <c r="AP60" s="456"/>
      <c r="AQ60" s="456"/>
      <c r="AR60" s="456"/>
      <c r="AS60" s="456"/>
      <c r="AT60" s="456"/>
      <c r="AU60" s="456"/>
      <c r="AV60" s="456"/>
      <c r="AW60" s="456"/>
      <c r="AX60" s="456"/>
      <c r="AY60" s="456"/>
      <c r="AZ60" s="456"/>
      <c r="BA60" s="456"/>
      <c r="BB60" s="456"/>
      <c r="BC60" s="456"/>
      <c r="BD60" s="456"/>
      <c r="BE60" s="456"/>
      <c r="BF60" s="456"/>
      <c r="BG60" s="456"/>
      <c r="BH60" s="456"/>
      <c r="BI60" s="456"/>
      <c r="BJ60" s="456"/>
      <c r="BK60" s="456"/>
      <c r="BL60" s="456"/>
      <c r="BM60" s="456"/>
      <c r="BN60" s="456"/>
      <c r="BO60" s="456"/>
      <c r="BP60" s="456"/>
      <c r="BQ60" s="463"/>
      <c r="BS60" s="131"/>
      <c r="BT60" s="131"/>
      <c r="BU60" s="131"/>
    </row>
    <row r="61" spans="1:73" ht="12" customHeight="1">
      <c r="A61" s="131">
        <v>20</v>
      </c>
      <c r="G61" s="7"/>
      <c r="I61" s="456" t="str">
        <f>IF(INDEX(入力,$A61,G$1)="","",INDEX(入力,$A61,G$1))</f>
        <v>令和 8 年 0 月 0 日</v>
      </c>
      <c r="J61" s="456"/>
      <c r="K61" s="456"/>
      <c r="L61" s="456"/>
      <c r="M61" s="456"/>
      <c r="N61" s="456"/>
      <c r="O61" s="456"/>
      <c r="P61" s="456"/>
      <c r="Q61" s="456"/>
      <c r="R61" s="456"/>
      <c r="S61" s="456"/>
      <c r="T61" s="456"/>
      <c r="U61" s="456"/>
      <c r="V61" s="456"/>
      <c r="W61" s="456"/>
      <c r="X61" s="456"/>
      <c r="Y61" s="456"/>
      <c r="Z61" s="456"/>
      <c r="AA61" s="456"/>
      <c r="AB61" s="456"/>
      <c r="AC61" s="456"/>
      <c r="BQ61" s="9"/>
      <c r="BS61" s="131"/>
      <c r="BT61" s="131"/>
      <c r="BU61" s="131"/>
    </row>
    <row r="62" spans="1:73" ht="12" customHeight="1">
      <c r="A62" s="131"/>
      <c r="G62" s="2"/>
      <c r="AC62" s="440" t="s">
        <v>43</v>
      </c>
      <c r="AD62" s="440"/>
      <c r="AE62" s="440"/>
      <c r="AF62" s="440"/>
      <c r="AG62" s="440"/>
      <c r="AH62" s="440"/>
      <c r="AI62" s="440"/>
      <c r="AM62" s="421" t="str">
        <f>入力シート!$AG$9</f>
        <v>〇〇</v>
      </c>
      <c r="AN62" s="421"/>
      <c r="AO62" s="421"/>
      <c r="AP62" s="421"/>
      <c r="AQ62" s="421"/>
      <c r="AR62" s="421"/>
      <c r="AS62" s="421"/>
      <c r="AT62" s="421"/>
      <c r="AU62" s="421"/>
      <c r="AV62" s="421"/>
      <c r="AW62" s="421"/>
      <c r="AX62" s="421"/>
      <c r="AY62" s="421"/>
      <c r="AZ62" s="421"/>
      <c r="BA62" s="421"/>
      <c r="BB62" s="421"/>
      <c r="BC62" s="421"/>
      <c r="BD62" s="421"/>
      <c r="BE62" s="421"/>
      <c r="BF62" s="421"/>
      <c r="BG62" s="421"/>
      <c r="BH62" s="421"/>
      <c r="BI62" s="421"/>
      <c r="BJ62" s="421"/>
      <c r="BK62" s="421"/>
      <c r="BL62" s="421"/>
      <c r="BM62" s="471" t="s">
        <v>48</v>
      </c>
      <c r="BN62" s="471"/>
      <c r="BO62" s="471"/>
      <c r="BQ62" s="3"/>
      <c r="BS62" s="131"/>
      <c r="BT62" s="131"/>
      <c r="BU62" s="131"/>
    </row>
    <row r="63" spans="1:73" ht="12" customHeight="1">
      <c r="A63" s="131"/>
      <c r="G63" s="2"/>
      <c r="AC63" s="440"/>
      <c r="AD63" s="440"/>
      <c r="AE63" s="440"/>
      <c r="AF63" s="440"/>
      <c r="AG63" s="440"/>
      <c r="AH63" s="440"/>
      <c r="AI63" s="440"/>
      <c r="AM63" s="421"/>
      <c r="AN63" s="421"/>
      <c r="AO63" s="421"/>
      <c r="AP63" s="421"/>
      <c r="AQ63" s="421"/>
      <c r="AR63" s="421"/>
      <c r="AS63" s="421"/>
      <c r="AT63" s="421"/>
      <c r="AU63" s="421"/>
      <c r="AV63" s="421"/>
      <c r="AW63" s="421"/>
      <c r="AX63" s="421"/>
      <c r="AY63" s="421"/>
      <c r="AZ63" s="421"/>
      <c r="BA63" s="421"/>
      <c r="BB63" s="421"/>
      <c r="BC63" s="421"/>
      <c r="BD63" s="421"/>
      <c r="BE63" s="421"/>
      <c r="BF63" s="421"/>
      <c r="BG63" s="421"/>
      <c r="BH63" s="421"/>
      <c r="BI63" s="421"/>
      <c r="BJ63" s="421"/>
      <c r="BK63" s="421"/>
      <c r="BL63" s="421"/>
      <c r="BM63" s="471"/>
      <c r="BN63" s="471"/>
      <c r="BO63" s="471"/>
      <c r="BQ63" s="3"/>
      <c r="BS63" s="131"/>
      <c r="BT63" s="131"/>
      <c r="BU63" s="131"/>
    </row>
    <row r="64" spans="1:73" ht="12" customHeight="1">
      <c r="A64" s="131"/>
      <c r="G64" s="4"/>
      <c r="H64" s="5"/>
      <c r="I64" s="5"/>
      <c r="J64" s="5"/>
      <c r="K64" s="5"/>
      <c r="L64" s="5"/>
      <c r="M64" s="5"/>
      <c r="N64" s="5"/>
      <c r="O64" s="5"/>
      <c r="P64" s="5"/>
      <c r="Q64" s="5"/>
      <c r="R64" s="5"/>
      <c r="S64" s="5"/>
      <c r="T64" s="5"/>
      <c r="U64" s="5"/>
      <c r="V64" s="5"/>
      <c r="W64" s="5"/>
      <c r="X64" s="5"/>
      <c r="Y64" s="5"/>
      <c r="Z64" s="5"/>
      <c r="AA64" s="5"/>
      <c r="AB64" s="5"/>
      <c r="AC64" s="443"/>
      <c r="AD64" s="443"/>
      <c r="AE64" s="443"/>
      <c r="AF64" s="443"/>
      <c r="AG64" s="443"/>
      <c r="AH64" s="443"/>
      <c r="AI64" s="443"/>
      <c r="AJ64" s="5"/>
      <c r="AK64" s="5"/>
      <c r="AL64" s="5"/>
      <c r="AM64" s="423"/>
      <c r="AN64" s="423"/>
      <c r="AO64" s="423"/>
      <c r="AP64" s="423"/>
      <c r="AQ64" s="423"/>
      <c r="AR64" s="423"/>
      <c r="AS64" s="423"/>
      <c r="AT64" s="423"/>
      <c r="AU64" s="423"/>
      <c r="AV64" s="423"/>
      <c r="AW64" s="423"/>
      <c r="AX64" s="423"/>
      <c r="AY64" s="423"/>
      <c r="AZ64" s="423"/>
      <c r="BA64" s="423"/>
      <c r="BB64" s="423"/>
      <c r="BC64" s="423"/>
      <c r="BD64" s="423"/>
      <c r="BE64" s="423"/>
      <c r="BF64" s="423"/>
      <c r="BG64" s="423"/>
      <c r="BH64" s="423"/>
      <c r="BI64" s="423"/>
      <c r="BJ64" s="423"/>
      <c r="BK64" s="423"/>
      <c r="BL64" s="423"/>
      <c r="BM64" s="473"/>
      <c r="BN64" s="473"/>
      <c r="BO64" s="473"/>
      <c r="BP64" s="5"/>
      <c r="BQ64" s="6"/>
      <c r="BS64" s="131"/>
      <c r="BT64" s="131"/>
      <c r="BU64" s="131"/>
    </row>
    <row r="65" spans="1:73" ht="12" customHeight="1">
      <c r="A65" s="131"/>
      <c r="BS65" s="131"/>
      <c r="BT65" s="131"/>
      <c r="BU65" s="131"/>
    </row>
    <row r="66" spans="1:73" ht="12" customHeight="1">
      <c r="A66" s="131"/>
      <c r="BS66" s="131"/>
      <c r="BT66" s="131"/>
      <c r="BU66" s="131"/>
    </row>
    <row r="67" spans="1:73" ht="12" customHeight="1">
      <c r="A67" s="131"/>
      <c r="BS67" s="131"/>
      <c r="BT67" s="131"/>
      <c r="BU67" s="131"/>
    </row>
    <row r="68" spans="1:73">
      <c r="A68" s="131"/>
      <c r="B68" s="131"/>
      <c r="C68" s="131"/>
      <c r="D68" s="131"/>
      <c r="E68" s="131"/>
      <c r="F68" s="131"/>
      <c r="G68" s="131"/>
      <c r="H68" s="131"/>
      <c r="I68" s="131"/>
      <c r="J68" s="131"/>
      <c r="K68" s="131"/>
      <c r="L68" s="131"/>
      <c r="M68" s="131"/>
      <c r="N68" s="131"/>
      <c r="O68" s="131"/>
      <c r="P68" s="131"/>
      <c r="Q68" s="131"/>
      <c r="R68" s="131"/>
      <c r="S68" s="131"/>
      <c r="T68" s="131"/>
      <c r="U68" s="131"/>
      <c r="V68" s="131"/>
      <c r="W68" s="131"/>
      <c r="X68" s="131"/>
      <c r="Y68" s="131"/>
      <c r="Z68" s="131"/>
      <c r="AA68" s="131"/>
      <c r="AB68" s="131"/>
      <c r="AC68" s="131"/>
      <c r="AD68" s="131"/>
      <c r="AE68" s="131"/>
      <c r="AF68" s="131"/>
      <c r="AG68" s="131"/>
      <c r="AH68" s="131"/>
      <c r="AI68" s="131"/>
      <c r="AJ68" s="131"/>
      <c r="AK68" s="131"/>
      <c r="AL68" s="131"/>
      <c r="AM68" s="131"/>
      <c r="AN68" s="131"/>
      <c r="AO68" s="131"/>
      <c r="AP68" s="131"/>
      <c r="AQ68" s="131"/>
      <c r="AR68" s="131"/>
      <c r="AS68" s="131"/>
      <c r="AT68" s="131"/>
      <c r="AU68" s="131"/>
      <c r="AV68" s="131"/>
      <c r="AW68" s="131"/>
      <c r="AX68" s="131"/>
      <c r="AY68" s="131"/>
      <c r="AZ68" s="131"/>
      <c r="BA68" s="131"/>
      <c r="BB68" s="131"/>
      <c r="BC68" s="131"/>
      <c r="BD68" s="131"/>
      <c r="BE68" s="131"/>
      <c r="BF68" s="131"/>
      <c r="BG68" s="131"/>
      <c r="BH68" s="131"/>
      <c r="BI68" s="131"/>
      <c r="BJ68" s="131"/>
      <c r="BK68" s="131"/>
      <c r="BL68" s="131"/>
      <c r="BM68" s="131"/>
      <c r="BN68" s="131"/>
      <c r="BO68" s="131"/>
      <c r="BP68" s="131"/>
      <c r="BQ68" s="131"/>
      <c r="BR68" s="131"/>
      <c r="BS68" s="131"/>
      <c r="BT68" s="131"/>
      <c r="BU68" s="131"/>
    </row>
    <row r="69" spans="1:73">
      <c r="A69" s="131"/>
      <c r="B69" s="131"/>
      <c r="C69" s="131"/>
      <c r="D69" s="131"/>
      <c r="E69" s="131"/>
      <c r="F69" s="131"/>
      <c r="G69" s="131"/>
      <c r="H69" s="131"/>
      <c r="I69" s="131"/>
      <c r="J69" s="131"/>
      <c r="K69" s="131"/>
      <c r="L69" s="131"/>
      <c r="M69" s="131"/>
      <c r="N69" s="131"/>
      <c r="O69" s="131"/>
      <c r="P69" s="131"/>
      <c r="Q69" s="131"/>
      <c r="R69" s="131"/>
      <c r="S69" s="131"/>
      <c r="T69" s="131"/>
      <c r="U69" s="131"/>
      <c r="V69" s="131"/>
      <c r="W69" s="131"/>
      <c r="X69" s="131"/>
      <c r="Y69" s="131"/>
      <c r="Z69" s="131"/>
      <c r="AA69" s="131"/>
      <c r="AB69" s="131"/>
      <c r="AC69" s="131"/>
      <c r="AD69" s="131"/>
      <c r="AE69" s="131"/>
      <c r="AF69" s="131"/>
      <c r="AG69" s="131"/>
      <c r="AH69" s="131"/>
      <c r="AI69" s="131"/>
      <c r="AJ69" s="131"/>
      <c r="AK69" s="131"/>
      <c r="AL69" s="131"/>
      <c r="AM69" s="131"/>
      <c r="AN69" s="131"/>
      <c r="AO69" s="131"/>
      <c r="AP69" s="131"/>
      <c r="AQ69" s="131"/>
      <c r="AR69" s="131"/>
      <c r="AS69" s="131"/>
      <c r="AT69" s="131"/>
      <c r="AU69" s="131"/>
      <c r="AV69" s="131"/>
      <c r="AW69" s="131"/>
      <c r="AX69" s="131"/>
      <c r="AY69" s="131"/>
      <c r="AZ69" s="131"/>
      <c r="BA69" s="131"/>
      <c r="BB69" s="131"/>
      <c r="BC69" s="131"/>
      <c r="BD69" s="131"/>
      <c r="BE69" s="131"/>
      <c r="BF69" s="131"/>
      <c r="BG69" s="131"/>
      <c r="BH69" s="131"/>
      <c r="BI69" s="131"/>
      <c r="BJ69" s="131"/>
      <c r="BK69" s="131"/>
      <c r="BL69" s="131"/>
      <c r="BM69" s="131"/>
      <c r="BN69" s="131"/>
      <c r="BO69" s="131"/>
      <c r="BP69" s="131"/>
      <c r="BQ69" s="131"/>
      <c r="BR69" s="131"/>
      <c r="BS69" s="131"/>
      <c r="BT69" s="131"/>
      <c r="BU69" s="131"/>
    </row>
    <row r="70" spans="1:73">
      <c r="A70" s="131"/>
      <c r="B70" s="131"/>
      <c r="C70" s="131"/>
      <c r="D70" s="131"/>
      <c r="E70" s="131"/>
      <c r="F70" s="131"/>
      <c r="G70" s="131"/>
      <c r="H70" s="131"/>
      <c r="I70" s="131"/>
      <c r="J70" s="131"/>
      <c r="K70" s="131"/>
      <c r="L70" s="131"/>
      <c r="M70" s="131"/>
      <c r="N70" s="131"/>
      <c r="O70" s="131"/>
      <c r="P70" s="131"/>
      <c r="Q70" s="131"/>
      <c r="R70" s="131"/>
      <c r="S70" s="131"/>
      <c r="T70" s="131"/>
      <c r="U70" s="131"/>
      <c r="V70" s="131"/>
      <c r="W70" s="131"/>
      <c r="X70" s="131"/>
      <c r="Y70" s="131"/>
      <c r="Z70" s="131"/>
      <c r="AA70" s="131"/>
      <c r="AB70" s="131"/>
      <c r="AC70" s="131"/>
      <c r="AD70" s="131"/>
      <c r="AE70" s="131"/>
      <c r="AF70" s="131"/>
      <c r="AG70" s="131"/>
      <c r="AH70" s="131"/>
      <c r="AI70" s="131"/>
      <c r="AJ70" s="131"/>
      <c r="AK70" s="131"/>
      <c r="AL70" s="131"/>
      <c r="AM70" s="131"/>
      <c r="AN70" s="131"/>
      <c r="AO70" s="131"/>
      <c r="AP70" s="131"/>
      <c r="AQ70" s="131"/>
      <c r="AR70" s="131"/>
      <c r="AS70" s="131"/>
      <c r="AT70" s="131"/>
      <c r="AU70" s="131"/>
      <c r="AV70" s="131"/>
      <c r="AW70" s="131"/>
      <c r="AX70" s="131"/>
      <c r="AY70" s="131"/>
      <c r="AZ70" s="131"/>
      <c r="BA70" s="131"/>
      <c r="BB70" s="131"/>
      <c r="BC70" s="131"/>
      <c r="BD70" s="131"/>
      <c r="BE70" s="131"/>
      <c r="BF70" s="131"/>
      <c r="BG70" s="131"/>
      <c r="BH70" s="131"/>
      <c r="BI70" s="131"/>
      <c r="BJ70" s="131"/>
      <c r="BK70" s="131"/>
      <c r="BL70" s="131"/>
      <c r="BM70" s="131"/>
      <c r="BN70" s="131"/>
      <c r="BO70" s="131"/>
      <c r="BP70" s="131"/>
      <c r="BQ70" s="131"/>
      <c r="BR70" s="131"/>
      <c r="BS70" s="131"/>
      <c r="BT70" s="131"/>
      <c r="BU70" s="131"/>
    </row>
    <row r="71" spans="1:73">
      <c r="A71" s="131"/>
      <c r="B71" s="131"/>
      <c r="C71" s="131"/>
      <c r="D71" s="131"/>
      <c r="E71" s="131"/>
      <c r="F71" s="131"/>
      <c r="G71" s="131"/>
      <c r="H71" s="131"/>
      <c r="I71" s="131"/>
      <c r="J71" s="131"/>
      <c r="K71" s="131"/>
      <c r="L71" s="131"/>
      <c r="M71" s="131"/>
      <c r="N71" s="131"/>
      <c r="O71" s="131"/>
      <c r="P71" s="131"/>
      <c r="Q71" s="131"/>
      <c r="R71" s="131"/>
      <c r="S71" s="131"/>
      <c r="T71" s="131"/>
      <c r="U71" s="131"/>
      <c r="V71" s="131"/>
      <c r="W71" s="131"/>
      <c r="X71" s="131"/>
      <c r="Y71" s="131"/>
      <c r="Z71" s="131"/>
      <c r="AA71" s="131"/>
      <c r="AB71" s="131"/>
      <c r="AC71" s="131"/>
      <c r="AD71" s="131"/>
      <c r="AE71" s="131"/>
      <c r="AF71" s="131"/>
      <c r="AG71" s="131"/>
      <c r="AH71" s="131"/>
      <c r="AI71" s="131"/>
      <c r="AJ71" s="131"/>
      <c r="AK71" s="131"/>
      <c r="AL71" s="131"/>
      <c r="AM71" s="131"/>
      <c r="AN71" s="131"/>
      <c r="AO71" s="131"/>
      <c r="AP71" s="131"/>
      <c r="AQ71" s="131"/>
      <c r="AR71" s="131"/>
      <c r="AS71" s="131"/>
      <c r="AT71" s="131"/>
      <c r="AU71" s="131"/>
      <c r="AV71" s="131"/>
      <c r="AW71" s="131"/>
      <c r="AX71" s="131"/>
      <c r="AY71" s="131"/>
      <c r="AZ71" s="131"/>
      <c r="BA71" s="131"/>
      <c r="BB71" s="131"/>
      <c r="BC71" s="131"/>
      <c r="BD71" s="131"/>
      <c r="BE71" s="131"/>
      <c r="BF71" s="131"/>
      <c r="BG71" s="131"/>
      <c r="BH71" s="131"/>
      <c r="BI71" s="131"/>
      <c r="BJ71" s="131"/>
      <c r="BK71" s="131"/>
      <c r="BL71" s="131"/>
      <c r="BM71" s="131"/>
      <c r="BN71" s="131"/>
      <c r="BO71" s="131"/>
      <c r="BP71" s="131"/>
      <c r="BQ71" s="131"/>
      <c r="BR71" s="131"/>
      <c r="BS71" s="131"/>
      <c r="BT71" s="131"/>
      <c r="BU71" s="131"/>
    </row>
    <row r="72" spans="1:73">
      <c r="A72" s="131"/>
      <c r="B72" s="131"/>
      <c r="C72" s="131"/>
      <c r="D72" s="131"/>
      <c r="E72" s="131"/>
      <c r="F72" s="131"/>
      <c r="G72" s="131"/>
      <c r="H72" s="131"/>
      <c r="I72" s="131"/>
      <c r="J72" s="131"/>
      <c r="K72" s="131"/>
      <c r="L72" s="131"/>
      <c r="M72" s="131"/>
      <c r="N72" s="131"/>
      <c r="O72" s="131"/>
      <c r="P72" s="131"/>
      <c r="Q72" s="131"/>
      <c r="R72" s="131"/>
      <c r="S72" s="131"/>
      <c r="T72" s="131"/>
      <c r="U72" s="131"/>
      <c r="V72" s="131"/>
      <c r="W72" s="131"/>
      <c r="X72" s="131"/>
      <c r="Y72" s="131"/>
      <c r="Z72" s="131"/>
      <c r="AA72" s="131"/>
      <c r="AB72" s="131"/>
      <c r="AC72" s="131"/>
      <c r="AD72" s="131"/>
      <c r="AE72" s="131"/>
      <c r="AF72" s="131"/>
      <c r="AG72" s="131"/>
      <c r="AH72" s="131"/>
      <c r="AI72" s="131"/>
      <c r="AJ72" s="131"/>
      <c r="AK72" s="131"/>
      <c r="AL72" s="131"/>
      <c r="AM72" s="131"/>
      <c r="AN72" s="131"/>
      <c r="AO72" s="131"/>
      <c r="AP72" s="131"/>
      <c r="AQ72" s="131"/>
      <c r="AR72" s="131"/>
      <c r="AS72" s="131"/>
      <c r="AT72" s="131"/>
      <c r="AU72" s="131"/>
      <c r="AV72" s="131"/>
      <c r="AW72" s="131"/>
      <c r="AX72" s="131"/>
      <c r="AY72" s="131"/>
      <c r="AZ72" s="131"/>
      <c r="BA72" s="131"/>
      <c r="BB72" s="131"/>
      <c r="BC72" s="131"/>
      <c r="BD72" s="131"/>
      <c r="BE72" s="131"/>
      <c r="BF72" s="131"/>
      <c r="BG72" s="131"/>
      <c r="BH72" s="131"/>
      <c r="BI72" s="131"/>
      <c r="BJ72" s="131"/>
      <c r="BK72" s="131"/>
      <c r="BL72" s="131"/>
      <c r="BM72" s="131"/>
      <c r="BN72" s="131"/>
      <c r="BO72" s="131"/>
      <c r="BP72" s="131"/>
      <c r="BQ72" s="131"/>
      <c r="BR72" s="131"/>
      <c r="BS72" s="131"/>
      <c r="BT72" s="131"/>
      <c r="BU72" s="131"/>
    </row>
  </sheetData>
  <sheetProtection sheet="1" objects="1" scenarios="1"/>
  <mergeCells count="96">
    <mergeCell ref="G47:J49"/>
    <mergeCell ref="K47:T49"/>
    <mergeCell ref="U47:AN49"/>
    <mergeCell ref="BH53:BL55"/>
    <mergeCell ref="BM53:BQ55"/>
    <mergeCell ref="G53:J55"/>
    <mergeCell ref="K53:T55"/>
    <mergeCell ref="U53:AN55"/>
    <mergeCell ref="AO53:BG55"/>
    <mergeCell ref="G50:J52"/>
    <mergeCell ref="K50:T52"/>
    <mergeCell ref="U50:AN52"/>
    <mergeCell ref="AO50:BG52"/>
    <mergeCell ref="BH50:BL52"/>
    <mergeCell ref="U40:AN42"/>
    <mergeCell ref="BM62:BO64"/>
    <mergeCell ref="AC62:AI64"/>
    <mergeCell ref="AM62:BL64"/>
    <mergeCell ref="BM37:BQ39"/>
    <mergeCell ref="BM43:BQ45"/>
    <mergeCell ref="AO47:BG49"/>
    <mergeCell ref="BH37:BL39"/>
    <mergeCell ref="BH40:BL42"/>
    <mergeCell ref="BH43:BL45"/>
    <mergeCell ref="BH47:BL49"/>
    <mergeCell ref="BM47:BQ49"/>
    <mergeCell ref="BM50:BQ52"/>
    <mergeCell ref="BM40:BQ42"/>
    <mergeCell ref="BE56:BQ56"/>
    <mergeCell ref="BE57:BQ58"/>
    <mergeCell ref="BM28:BQ30"/>
    <mergeCell ref="BM31:BQ33"/>
    <mergeCell ref="BH28:BL30"/>
    <mergeCell ref="BH31:BL33"/>
    <mergeCell ref="G43:J45"/>
    <mergeCell ref="K43:T45"/>
    <mergeCell ref="U43:AN45"/>
    <mergeCell ref="AO43:BG45"/>
    <mergeCell ref="G34:J36"/>
    <mergeCell ref="K37:T39"/>
    <mergeCell ref="U34:AN36"/>
    <mergeCell ref="G40:J42"/>
    <mergeCell ref="K40:T42"/>
    <mergeCell ref="U37:AN39"/>
    <mergeCell ref="AO37:BG39"/>
    <mergeCell ref="AO40:BG42"/>
    <mergeCell ref="AO34:BG36"/>
    <mergeCell ref="U28:AN30"/>
    <mergeCell ref="AO28:BG30"/>
    <mergeCell ref="U31:AN33"/>
    <mergeCell ref="AO31:BG33"/>
    <mergeCell ref="BH25:BL27"/>
    <mergeCell ref="U25:AN27"/>
    <mergeCell ref="AO25:BG27"/>
    <mergeCell ref="K22:T24"/>
    <mergeCell ref="BM25:BQ27"/>
    <mergeCell ref="BM22:BQ24"/>
    <mergeCell ref="BH22:BL24"/>
    <mergeCell ref="Z3:AW4"/>
    <mergeCell ref="BM19:BQ21"/>
    <mergeCell ref="G5:BQ7"/>
    <mergeCell ref="G8:T10"/>
    <mergeCell ref="G11:T13"/>
    <mergeCell ref="U11:BQ13"/>
    <mergeCell ref="BB8:BQ10"/>
    <mergeCell ref="U8:BA10"/>
    <mergeCell ref="AF14:AV15"/>
    <mergeCell ref="G17:J18"/>
    <mergeCell ref="K17:T18"/>
    <mergeCell ref="U17:AN18"/>
    <mergeCell ref="AO17:BG18"/>
    <mergeCell ref="BM17:BQ18"/>
    <mergeCell ref="BH17:BL18"/>
    <mergeCell ref="K19:T21"/>
    <mergeCell ref="K31:T33"/>
    <mergeCell ref="U19:AN21"/>
    <mergeCell ref="U22:AN24"/>
    <mergeCell ref="AO22:BG24"/>
    <mergeCell ref="AO19:BG21"/>
    <mergeCell ref="K25:T27"/>
    <mergeCell ref="G19:J21"/>
    <mergeCell ref="I61:AC61"/>
    <mergeCell ref="T57:Z58"/>
    <mergeCell ref="BM34:BQ36"/>
    <mergeCell ref="G37:J39"/>
    <mergeCell ref="I57:Q58"/>
    <mergeCell ref="G59:BQ60"/>
    <mergeCell ref="BH34:BL36"/>
    <mergeCell ref="AA57:AO58"/>
    <mergeCell ref="K34:T36"/>
    <mergeCell ref="G31:J33"/>
    <mergeCell ref="G25:J27"/>
    <mergeCell ref="G28:J30"/>
    <mergeCell ref="G22:J24"/>
    <mergeCell ref="BH19:BL21"/>
    <mergeCell ref="K28:T30"/>
  </mergeCells>
  <phoneticPr fontId="4"/>
  <pageMargins left="0.6692913385826772" right="0.70866141732283472" top="0.78740157480314965" bottom="0.27559055118110237" header="0.51181102362204722" footer="0.31496062992125984"/>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tabColor indexed="57"/>
  </sheetPr>
  <dimension ref="A1:BU69"/>
  <sheetViews>
    <sheetView zoomScaleNormal="100" workbookViewId="0">
      <selection activeCell="Z4" sqref="Z4:AW5"/>
    </sheetView>
  </sheetViews>
  <sheetFormatPr defaultColWidth="9" defaultRowHeight="13.2"/>
  <cols>
    <col min="1" max="1" width="9" style="1" customWidth="1"/>
    <col min="2" max="72" width="1.21875" style="1" customWidth="1"/>
    <col min="73" max="16384" width="9" style="1"/>
  </cols>
  <sheetData>
    <row r="1" spans="1:73">
      <c r="A1" s="126">
        <v>12</v>
      </c>
      <c r="B1" s="127"/>
      <c r="C1" s="127"/>
      <c r="D1" s="127"/>
      <c r="E1" s="127"/>
      <c r="F1" s="127"/>
      <c r="G1" s="126">
        <f>$A$1+2</f>
        <v>14</v>
      </c>
      <c r="H1" s="127"/>
      <c r="I1" s="127"/>
      <c r="J1" s="127"/>
      <c r="K1" s="126">
        <f>$A$1+1</f>
        <v>13</v>
      </c>
      <c r="L1" s="127"/>
      <c r="M1" s="127"/>
      <c r="N1" s="127"/>
      <c r="O1" s="127"/>
      <c r="P1" s="127"/>
      <c r="Q1" s="127"/>
      <c r="R1" s="127"/>
      <c r="S1" s="127"/>
      <c r="T1" s="127"/>
      <c r="U1" s="127">
        <v>2</v>
      </c>
      <c r="V1" s="127"/>
      <c r="W1" s="127"/>
      <c r="X1" s="127"/>
      <c r="Y1" s="127"/>
      <c r="Z1" s="127"/>
      <c r="AA1" s="127"/>
      <c r="AB1" s="127"/>
      <c r="AC1" s="127"/>
      <c r="AD1" s="127"/>
      <c r="AE1" s="127"/>
      <c r="AF1" s="127"/>
      <c r="AG1" s="127"/>
      <c r="AH1" s="127"/>
      <c r="AI1" s="127"/>
      <c r="AJ1" s="127"/>
      <c r="AK1" s="127"/>
      <c r="AL1" s="127"/>
      <c r="AM1" s="127"/>
      <c r="AN1" s="127"/>
      <c r="AO1" s="127">
        <v>3</v>
      </c>
      <c r="AP1" s="127"/>
      <c r="AQ1" s="127"/>
      <c r="AR1" s="127"/>
      <c r="AS1" s="127"/>
      <c r="AT1" s="127"/>
      <c r="AU1" s="127"/>
      <c r="AV1" s="127"/>
      <c r="AW1" s="127"/>
      <c r="AX1" s="127"/>
      <c r="AY1" s="127"/>
      <c r="AZ1" s="127"/>
      <c r="BA1" s="127"/>
      <c r="BB1" s="127"/>
      <c r="BC1" s="127"/>
      <c r="BD1" s="127"/>
      <c r="BE1" s="127"/>
      <c r="BF1" s="127"/>
      <c r="BG1" s="127"/>
      <c r="BH1" s="127">
        <v>5</v>
      </c>
      <c r="BI1" s="127"/>
      <c r="BJ1" s="127"/>
      <c r="BK1" s="127"/>
      <c r="BL1" s="127"/>
      <c r="BM1" s="127">
        <v>6</v>
      </c>
      <c r="BN1" s="127"/>
      <c r="BO1" s="127"/>
      <c r="BP1" s="127"/>
      <c r="BQ1" s="126">
        <f>$A$1+2</f>
        <v>14</v>
      </c>
      <c r="BR1" s="127"/>
      <c r="BS1" s="127"/>
      <c r="BT1" s="128"/>
      <c r="BU1" s="128"/>
    </row>
    <row r="2" spans="1:73" ht="12" customHeight="1">
      <c r="A2" s="128"/>
      <c r="BS2" s="128"/>
      <c r="BT2" s="128"/>
      <c r="BU2" s="128"/>
    </row>
    <row r="3" spans="1:73" ht="12" customHeight="1">
      <c r="A3" s="128"/>
      <c r="BS3" s="128"/>
      <c r="BT3" s="128"/>
      <c r="BU3" s="128"/>
    </row>
    <row r="4" spans="1:73" ht="12" customHeight="1">
      <c r="A4" s="128">
        <v>1</v>
      </c>
      <c r="Z4" s="475">
        <f>IF(INDEX(入力,$A4,K$1)="","",INDEX(入力,$A4,K$1))</f>
        <v>46288</v>
      </c>
      <c r="AA4" s="475"/>
      <c r="AB4" s="475"/>
      <c r="AC4" s="475"/>
      <c r="AD4" s="475"/>
      <c r="AE4" s="475"/>
      <c r="AF4" s="475"/>
      <c r="AG4" s="475"/>
      <c r="AH4" s="475"/>
      <c r="AI4" s="475"/>
      <c r="AJ4" s="475"/>
      <c r="AK4" s="475"/>
      <c r="AL4" s="475"/>
      <c r="AM4" s="475"/>
      <c r="AN4" s="475"/>
      <c r="AO4" s="475"/>
      <c r="AP4" s="475"/>
      <c r="AQ4" s="475"/>
      <c r="AR4" s="475"/>
      <c r="AS4" s="475"/>
      <c r="AT4" s="475"/>
      <c r="AU4" s="475"/>
      <c r="AV4" s="475"/>
      <c r="AW4" s="475"/>
      <c r="BS4" s="128"/>
      <c r="BT4" s="128"/>
      <c r="BU4" s="128"/>
    </row>
    <row r="5" spans="1:73" ht="12" customHeight="1">
      <c r="A5" s="128"/>
      <c r="Z5" s="476"/>
      <c r="AA5" s="476"/>
      <c r="AB5" s="476"/>
      <c r="AC5" s="476"/>
      <c r="AD5" s="476"/>
      <c r="AE5" s="476"/>
      <c r="AF5" s="476"/>
      <c r="AG5" s="476"/>
      <c r="AH5" s="476"/>
      <c r="AI5" s="476"/>
      <c r="AJ5" s="476"/>
      <c r="AK5" s="476"/>
      <c r="AL5" s="476"/>
      <c r="AM5" s="476"/>
      <c r="AN5" s="476"/>
      <c r="AO5" s="476"/>
      <c r="AP5" s="476"/>
      <c r="AQ5" s="476"/>
      <c r="AR5" s="476"/>
      <c r="AS5" s="476"/>
      <c r="AT5" s="476"/>
      <c r="AU5" s="476"/>
      <c r="AV5" s="476"/>
      <c r="AW5" s="476"/>
      <c r="BS5" s="128"/>
      <c r="BT5" s="128"/>
      <c r="BU5" s="128"/>
    </row>
    <row r="6" spans="1:73" ht="11.25" customHeight="1">
      <c r="A6" s="128"/>
      <c r="G6" s="427" t="s">
        <v>301</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8"/>
      <c r="AY6" s="428"/>
      <c r="AZ6" s="428"/>
      <c r="BA6" s="428"/>
      <c r="BB6" s="428"/>
      <c r="BC6" s="428"/>
      <c r="BD6" s="428"/>
      <c r="BE6" s="428"/>
      <c r="BF6" s="428"/>
      <c r="BG6" s="428"/>
      <c r="BH6" s="428"/>
      <c r="BI6" s="428"/>
      <c r="BJ6" s="428"/>
      <c r="BK6" s="428"/>
      <c r="BL6" s="428"/>
      <c r="BM6" s="428"/>
      <c r="BN6" s="428"/>
      <c r="BO6" s="428"/>
      <c r="BP6" s="428"/>
      <c r="BQ6" s="429"/>
      <c r="BS6" s="128"/>
      <c r="BT6" s="128"/>
      <c r="BU6" s="128"/>
    </row>
    <row r="7" spans="1:73" ht="11.25" customHeight="1">
      <c r="A7" s="128"/>
      <c r="G7" s="430"/>
      <c r="H7" s="431"/>
      <c r="I7" s="431"/>
      <c r="J7" s="431"/>
      <c r="K7" s="431"/>
      <c r="L7" s="431"/>
      <c r="M7" s="431"/>
      <c r="N7" s="431"/>
      <c r="O7" s="431"/>
      <c r="P7" s="431"/>
      <c r="Q7" s="431"/>
      <c r="R7" s="431"/>
      <c r="S7" s="431"/>
      <c r="T7" s="431"/>
      <c r="U7" s="431"/>
      <c r="V7" s="431"/>
      <c r="W7" s="431"/>
      <c r="X7" s="431"/>
      <c r="Y7" s="431"/>
      <c r="Z7" s="431"/>
      <c r="AA7" s="431"/>
      <c r="AB7" s="431"/>
      <c r="AC7" s="431"/>
      <c r="AD7" s="431"/>
      <c r="AE7" s="431"/>
      <c r="AF7" s="431"/>
      <c r="AG7" s="431"/>
      <c r="AH7" s="431"/>
      <c r="AI7" s="431"/>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1"/>
      <c r="BK7" s="431"/>
      <c r="BL7" s="431"/>
      <c r="BM7" s="431"/>
      <c r="BN7" s="431"/>
      <c r="BO7" s="431"/>
      <c r="BP7" s="431"/>
      <c r="BQ7" s="432"/>
      <c r="BS7" s="128"/>
      <c r="BT7" s="128"/>
      <c r="BU7" s="128"/>
    </row>
    <row r="8" spans="1:73" ht="11.25" customHeight="1">
      <c r="A8" s="128"/>
      <c r="G8" s="433"/>
      <c r="H8" s="434"/>
      <c r="I8" s="434"/>
      <c r="J8" s="434"/>
      <c r="K8" s="434"/>
      <c r="L8" s="434"/>
      <c r="M8" s="434"/>
      <c r="N8" s="434"/>
      <c r="O8" s="434"/>
      <c r="P8" s="434"/>
      <c r="Q8" s="434"/>
      <c r="R8" s="434"/>
      <c r="S8" s="434"/>
      <c r="T8" s="434"/>
      <c r="U8" s="434"/>
      <c r="V8" s="434"/>
      <c r="W8" s="434"/>
      <c r="X8" s="434"/>
      <c r="Y8" s="434"/>
      <c r="Z8" s="434"/>
      <c r="AA8" s="434"/>
      <c r="AB8" s="434"/>
      <c r="AC8" s="434"/>
      <c r="AD8" s="434"/>
      <c r="AE8" s="434"/>
      <c r="AF8" s="434"/>
      <c r="AG8" s="434"/>
      <c r="AH8" s="434"/>
      <c r="AI8" s="434"/>
      <c r="AJ8" s="434"/>
      <c r="AK8" s="434"/>
      <c r="AL8" s="434"/>
      <c r="AM8" s="434"/>
      <c r="AN8" s="434"/>
      <c r="AO8" s="434"/>
      <c r="AP8" s="434"/>
      <c r="AQ8" s="434"/>
      <c r="AR8" s="434"/>
      <c r="AS8" s="434"/>
      <c r="AT8" s="434"/>
      <c r="AU8" s="434"/>
      <c r="AV8" s="434"/>
      <c r="AW8" s="434"/>
      <c r="AX8" s="434"/>
      <c r="AY8" s="434"/>
      <c r="AZ8" s="434"/>
      <c r="BA8" s="434"/>
      <c r="BB8" s="434"/>
      <c r="BC8" s="434"/>
      <c r="BD8" s="434"/>
      <c r="BE8" s="434"/>
      <c r="BF8" s="434"/>
      <c r="BG8" s="434"/>
      <c r="BH8" s="434"/>
      <c r="BI8" s="434"/>
      <c r="BJ8" s="434"/>
      <c r="BK8" s="434"/>
      <c r="BL8" s="434"/>
      <c r="BM8" s="434"/>
      <c r="BN8" s="434"/>
      <c r="BO8" s="434"/>
      <c r="BP8" s="434"/>
      <c r="BQ8" s="435"/>
      <c r="BS8" s="128"/>
      <c r="BT8" s="128"/>
      <c r="BU8" s="128"/>
    </row>
    <row r="9" spans="1:73" ht="11.25" customHeight="1">
      <c r="A9" s="128"/>
      <c r="G9" s="436" t="s">
        <v>17</v>
      </c>
      <c r="H9" s="437"/>
      <c r="I9" s="437"/>
      <c r="J9" s="437"/>
      <c r="K9" s="437"/>
      <c r="L9" s="437"/>
      <c r="M9" s="437"/>
      <c r="N9" s="437"/>
      <c r="O9" s="437"/>
      <c r="P9" s="437"/>
      <c r="Q9" s="437"/>
      <c r="R9" s="437"/>
      <c r="S9" s="437"/>
      <c r="T9" s="438"/>
      <c r="U9" s="535" t="str">
        <f>IF(入力シート!$AG$1="","",入力シート!$AG$1&amp;"  "&amp;入力シート!$AG$2)</f>
        <v>90  〇〇</v>
      </c>
      <c r="V9" s="536"/>
      <c r="W9" s="536"/>
      <c r="X9" s="536"/>
      <c r="Y9" s="536"/>
      <c r="Z9" s="536"/>
      <c r="AA9" s="536"/>
      <c r="AB9" s="536"/>
      <c r="AC9" s="536"/>
      <c r="AD9" s="536"/>
      <c r="AE9" s="536"/>
      <c r="AF9" s="536"/>
      <c r="AG9" s="536"/>
      <c r="AH9" s="536"/>
      <c r="AI9" s="536"/>
      <c r="AJ9" s="536"/>
      <c r="AK9" s="536"/>
      <c r="AL9" s="536"/>
      <c r="AM9" s="536"/>
      <c r="AN9" s="536"/>
      <c r="AO9" s="536"/>
      <c r="AP9" s="536"/>
      <c r="AQ9" s="536"/>
      <c r="AR9" s="536"/>
      <c r="AS9" s="536"/>
      <c r="AT9" s="536"/>
      <c r="AU9" s="536"/>
      <c r="AV9" s="536"/>
      <c r="AW9" s="536"/>
      <c r="AX9" s="536"/>
      <c r="AY9" s="536"/>
      <c r="AZ9" s="536"/>
      <c r="BA9" s="536"/>
      <c r="BB9" s="542" t="s">
        <v>45</v>
      </c>
      <c r="BC9" s="542"/>
      <c r="BD9" s="542"/>
      <c r="BE9" s="542"/>
      <c r="BF9" s="542"/>
      <c r="BG9" s="542"/>
      <c r="BH9" s="542"/>
      <c r="BI9" s="542"/>
      <c r="BJ9" s="542"/>
      <c r="BK9" s="542"/>
      <c r="BL9" s="542"/>
      <c r="BM9" s="542"/>
      <c r="BN9" s="542"/>
      <c r="BO9" s="542"/>
      <c r="BP9" s="542"/>
      <c r="BQ9" s="543"/>
      <c r="BS9" s="128"/>
      <c r="BT9" s="128"/>
      <c r="BU9" s="128"/>
    </row>
    <row r="10" spans="1:73" ht="11.25" customHeight="1">
      <c r="A10" s="128"/>
      <c r="G10" s="534"/>
      <c r="H10" s="440"/>
      <c r="I10" s="440"/>
      <c r="J10" s="440"/>
      <c r="K10" s="440"/>
      <c r="L10" s="440"/>
      <c r="M10" s="440"/>
      <c r="N10" s="440"/>
      <c r="O10" s="440"/>
      <c r="P10" s="440"/>
      <c r="Q10" s="440"/>
      <c r="R10" s="440"/>
      <c r="S10" s="440"/>
      <c r="T10" s="441"/>
      <c r="U10" s="538"/>
      <c r="V10" s="532"/>
      <c r="W10" s="532"/>
      <c r="X10" s="532"/>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44"/>
      <c r="BC10" s="544"/>
      <c r="BD10" s="544"/>
      <c r="BE10" s="544"/>
      <c r="BF10" s="544"/>
      <c r="BG10" s="544"/>
      <c r="BH10" s="544"/>
      <c r="BI10" s="544"/>
      <c r="BJ10" s="544"/>
      <c r="BK10" s="544"/>
      <c r="BL10" s="544"/>
      <c r="BM10" s="544"/>
      <c r="BN10" s="544"/>
      <c r="BO10" s="544"/>
      <c r="BP10" s="544"/>
      <c r="BQ10" s="545"/>
      <c r="BS10" s="128"/>
      <c r="BT10" s="128"/>
      <c r="BU10" s="128"/>
    </row>
    <row r="11" spans="1:73" ht="11.25" customHeight="1">
      <c r="A11" s="128"/>
      <c r="G11" s="439"/>
      <c r="H11" s="440"/>
      <c r="I11" s="440"/>
      <c r="J11" s="440"/>
      <c r="K11" s="440"/>
      <c r="L11" s="440"/>
      <c r="M11" s="440"/>
      <c r="N11" s="440"/>
      <c r="O11" s="440"/>
      <c r="P11" s="440"/>
      <c r="Q11" s="440"/>
      <c r="R11" s="440"/>
      <c r="S11" s="440"/>
      <c r="T11" s="441"/>
      <c r="U11" s="538"/>
      <c r="V11" s="532"/>
      <c r="W11" s="532"/>
      <c r="X11" s="532"/>
      <c r="Y11" s="532"/>
      <c r="Z11" s="532"/>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44"/>
      <c r="BC11" s="544"/>
      <c r="BD11" s="544"/>
      <c r="BE11" s="544"/>
      <c r="BF11" s="544"/>
      <c r="BG11" s="544"/>
      <c r="BH11" s="544"/>
      <c r="BI11" s="544"/>
      <c r="BJ11" s="544"/>
      <c r="BK11" s="544"/>
      <c r="BL11" s="544"/>
      <c r="BM11" s="544"/>
      <c r="BN11" s="544"/>
      <c r="BO11" s="544"/>
      <c r="BP11" s="544"/>
      <c r="BQ11" s="545"/>
      <c r="BS11" s="128"/>
      <c r="BT11" s="128"/>
      <c r="BU11" s="128"/>
    </row>
    <row r="12" spans="1:73" ht="11.25" customHeight="1">
      <c r="A12" s="128"/>
      <c r="G12" s="442"/>
      <c r="H12" s="443"/>
      <c r="I12" s="443"/>
      <c r="J12" s="443"/>
      <c r="K12" s="443"/>
      <c r="L12" s="443"/>
      <c r="M12" s="443"/>
      <c r="N12" s="443"/>
      <c r="O12" s="443"/>
      <c r="P12" s="443"/>
      <c r="Q12" s="443"/>
      <c r="R12" s="443"/>
      <c r="S12" s="443"/>
      <c r="T12" s="444"/>
      <c r="U12" s="540"/>
      <c r="V12" s="533"/>
      <c r="W12" s="533"/>
      <c r="X12" s="533"/>
      <c r="Y12" s="533"/>
      <c r="Z12" s="533"/>
      <c r="AA12" s="533"/>
      <c r="AB12" s="533"/>
      <c r="AC12" s="533"/>
      <c r="AD12" s="533"/>
      <c r="AE12" s="533"/>
      <c r="AF12" s="533"/>
      <c r="AG12" s="533"/>
      <c r="AH12" s="533"/>
      <c r="AI12" s="533"/>
      <c r="AJ12" s="533"/>
      <c r="AK12" s="533"/>
      <c r="AL12" s="533"/>
      <c r="AM12" s="533"/>
      <c r="AN12" s="533"/>
      <c r="AO12" s="533"/>
      <c r="AP12" s="533"/>
      <c r="AQ12" s="533"/>
      <c r="AR12" s="533"/>
      <c r="AS12" s="533"/>
      <c r="AT12" s="533"/>
      <c r="AU12" s="533"/>
      <c r="AV12" s="533"/>
      <c r="AW12" s="533"/>
      <c r="AX12" s="533"/>
      <c r="AY12" s="533"/>
      <c r="AZ12" s="533"/>
      <c r="BA12" s="533"/>
      <c r="BB12" s="546"/>
      <c r="BC12" s="546"/>
      <c r="BD12" s="546"/>
      <c r="BE12" s="546"/>
      <c r="BF12" s="546"/>
      <c r="BG12" s="546"/>
      <c r="BH12" s="546"/>
      <c r="BI12" s="546"/>
      <c r="BJ12" s="546"/>
      <c r="BK12" s="546"/>
      <c r="BL12" s="546"/>
      <c r="BM12" s="546"/>
      <c r="BN12" s="546"/>
      <c r="BO12" s="546"/>
      <c r="BP12" s="546"/>
      <c r="BQ12" s="547"/>
      <c r="BS12" s="128"/>
      <c r="BT12" s="128"/>
      <c r="BU12" s="128"/>
    </row>
    <row r="13" spans="1:73" ht="11.25" customHeight="1">
      <c r="A13" s="128">
        <v>3</v>
      </c>
      <c r="G13" s="436" t="s">
        <v>18</v>
      </c>
      <c r="H13" s="437"/>
      <c r="I13" s="437"/>
      <c r="J13" s="437"/>
      <c r="K13" s="437"/>
      <c r="L13" s="437"/>
      <c r="M13" s="437"/>
      <c r="N13" s="437"/>
      <c r="O13" s="437"/>
      <c r="P13" s="437"/>
      <c r="Q13" s="437"/>
      <c r="R13" s="437"/>
      <c r="S13" s="437"/>
      <c r="T13" s="438"/>
      <c r="U13" s="535" t="str">
        <f>IF(INDEX(入力,$A13,BQ$1)="","",INDEX(入力,$A13,BQ$1))</f>
        <v/>
      </c>
      <c r="V13" s="536"/>
      <c r="W13" s="536"/>
      <c r="X13" s="536"/>
      <c r="Y13" s="536"/>
      <c r="Z13" s="536"/>
      <c r="AA13" s="536"/>
      <c r="AB13" s="536"/>
      <c r="AC13" s="536"/>
      <c r="AD13" s="536"/>
      <c r="AE13" s="536"/>
      <c r="AF13" s="536"/>
      <c r="AG13" s="536"/>
      <c r="AH13" s="536"/>
      <c r="AI13" s="536"/>
      <c r="AJ13" s="536"/>
      <c r="AK13" s="536"/>
      <c r="AL13" s="536"/>
      <c r="AM13" s="536"/>
      <c r="AN13" s="536"/>
      <c r="AO13" s="536"/>
      <c r="AP13" s="536"/>
      <c r="AQ13" s="536"/>
      <c r="AR13" s="536"/>
      <c r="AS13" s="536"/>
      <c r="AT13" s="536"/>
      <c r="AU13" s="536"/>
      <c r="AV13" s="536"/>
      <c r="AW13" s="536"/>
      <c r="AX13" s="536"/>
      <c r="AY13" s="536"/>
      <c r="AZ13" s="536"/>
      <c r="BA13" s="536"/>
      <c r="BB13" s="536"/>
      <c r="BC13" s="536"/>
      <c r="BD13" s="536"/>
      <c r="BE13" s="536"/>
      <c r="BF13" s="536"/>
      <c r="BG13" s="536"/>
      <c r="BH13" s="536"/>
      <c r="BI13" s="536"/>
      <c r="BJ13" s="536"/>
      <c r="BK13" s="536"/>
      <c r="BL13" s="536"/>
      <c r="BM13" s="536"/>
      <c r="BN13" s="536"/>
      <c r="BO13" s="536"/>
      <c r="BP13" s="536"/>
      <c r="BQ13" s="537"/>
      <c r="BS13" s="128"/>
      <c r="BT13" s="128"/>
      <c r="BU13" s="128"/>
    </row>
    <row r="14" spans="1:73" ht="11.25" customHeight="1">
      <c r="A14" s="128"/>
      <c r="G14" s="534"/>
      <c r="H14" s="440"/>
      <c r="I14" s="440"/>
      <c r="J14" s="440"/>
      <c r="K14" s="440"/>
      <c r="L14" s="440"/>
      <c r="M14" s="440"/>
      <c r="N14" s="440"/>
      <c r="O14" s="440"/>
      <c r="P14" s="440"/>
      <c r="Q14" s="440"/>
      <c r="R14" s="440"/>
      <c r="S14" s="440"/>
      <c r="T14" s="441"/>
      <c r="U14" s="538"/>
      <c r="V14" s="532"/>
      <c r="W14" s="532"/>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9"/>
      <c r="BS14" s="128"/>
      <c r="BT14" s="128"/>
      <c r="BU14" s="128"/>
    </row>
    <row r="15" spans="1:73" ht="11.25" customHeight="1">
      <c r="A15" s="128"/>
      <c r="G15" s="439"/>
      <c r="H15" s="440"/>
      <c r="I15" s="440"/>
      <c r="J15" s="440"/>
      <c r="K15" s="440"/>
      <c r="L15" s="440"/>
      <c r="M15" s="440"/>
      <c r="N15" s="440"/>
      <c r="O15" s="440"/>
      <c r="P15" s="440"/>
      <c r="Q15" s="440"/>
      <c r="R15" s="440"/>
      <c r="S15" s="440"/>
      <c r="T15" s="441"/>
      <c r="U15" s="538"/>
      <c r="V15" s="532"/>
      <c r="W15" s="532"/>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9"/>
      <c r="BS15" s="128"/>
      <c r="BT15" s="128"/>
      <c r="BU15" s="128"/>
    </row>
    <row r="16" spans="1:73" ht="11.25" customHeight="1">
      <c r="A16" s="128"/>
      <c r="G16" s="442"/>
      <c r="H16" s="443"/>
      <c r="I16" s="443"/>
      <c r="J16" s="443"/>
      <c r="K16" s="443"/>
      <c r="L16" s="443"/>
      <c r="M16" s="443"/>
      <c r="N16" s="443"/>
      <c r="O16" s="443"/>
      <c r="P16" s="443"/>
      <c r="Q16" s="443"/>
      <c r="R16" s="443"/>
      <c r="S16" s="443"/>
      <c r="T16" s="444"/>
      <c r="U16" s="540"/>
      <c r="V16" s="533"/>
      <c r="W16" s="533"/>
      <c r="X16" s="533"/>
      <c r="Y16" s="533"/>
      <c r="Z16" s="533"/>
      <c r="AA16" s="533"/>
      <c r="AB16" s="533"/>
      <c r="AC16" s="533"/>
      <c r="AD16" s="533"/>
      <c r="AE16" s="533"/>
      <c r="AF16" s="533"/>
      <c r="AG16" s="533"/>
      <c r="AH16" s="533"/>
      <c r="AI16" s="533"/>
      <c r="AJ16" s="533"/>
      <c r="AK16" s="533"/>
      <c r="AL16" s="533"/>
      <c r="AM16" s="533"/>
      <c r="AN16" s="533"/>
      <c r="AO16" s="533"/>
      <c r="AP16" s="533"/>
      <c r="AQ16" s="533"/>
      <c r="AR16" s="533"/>
      <c r="AS16" s="533"/>
      <c r="AT16" s="533"/>
      <c r="AU16" s="533"/>
      <c r="AV16" s="533"/>
      <c r="AW16" s="533"/>
      <c r="AX16" s="533"/>
      <c r="AY16" s="533"/>
      <c r="AZ16" s="533"/>
      <c r="BA16" s="533"/>
      <c r="BB16" s="533"/>
      <c r="BC16" s="533"/>
      <c r="BD16" s="533"/>
      <c r="BE16" s="533"/>
      <c r="BF16" s="533"/>
      <c r="BG16" s="533"/>
      <c r="BH16" s="533"/>
      <c r="BI16" s="533"/>
      <c r="BJ16" s="533"/>
      <c r="BK16" s="533"/>
      <c r="BL16" s="533"/>
      <c r="BM16" s="533"/>
      <c r="BN16" s="533"/>
      <c r="BO16" s="533"/>
      <c r="BP16" s="533"/>
      <c r="BQ16" s="541"/>
      <c r="BS16" s="128"/>
      <c r="BT16" s="128"/>
      <c r="BU16" s="128"/>
    </row>
    <row r="17" spans="1:73" ht="12" customHeight="1">
      <c r="A17" s="128"/>
      <c r="G17" s="2"/>
      <c r="I17" s="437"/>
      <c r="J17" s="437"/>
      <c r="K17" s="437"/>
      <c r="L17" s="437"/>
      <c r="M17" s="437"/>
      <c r="N17" s="437"/>
      <c r="O17" s="437"/>
      <c r="P17" s="437"/>
      <c r="Q17" s="437"/>
      <c r="R17" s="437"/>
      <c r="S17" s="437"/>
      <c r="T17" s="437"/>
      <c r="U17" s="437"/>
      <c r="V17" s="437"/>
      <c r="W17" s="437"/>
      <c r="X17" s="437"/>
      <c r="Y17" s="437"/>
      <c r="Z17" s="17"/>
      <c r="AA17" s="17"/>
      <c r="AB17" s="17"/>
      <c r="AC17" s="17"/>
      <c r="AD17" s="17"/>
      <c r="AE17" s="17"/>
      <c r="AF17" s="425" t="s">
        <v>242</v>
      </c>
      <c r="AG17" s="425"/>
      <c r="AH17" s="425"/>
      <c r="AI17" s="425"/>
      <c r="AJ17" s="425"/>
      <c r="AK17" s="425"/>
      <c r="AL17" s="425"/>
      <c r="AM17" s="425"/>
      <c r="AN17" s="425"/>
      <c r="AO17" s="425"/>
      <c r="AP17" s="425"/>
      <c r="AQ17" s="425"/>
      <c r="AR17" s="425"/>
      <c r="AS17" s="425"/>
      <c r="AT17" s="425"/>
      <c r="AU17" s="425"/>
      <c r="AV17" s="425"/>
      <c r="AW17" s="425"/>
      <c r="AX17" s="425"/>
      <c r="AY17" s="425"/>
      <c r="AZ17" s="425"/>
      <c r="BA17" s="425"/>
      <c r="BB17" s="425"/>
      <c r="BC17" s="425"/>
      <c r="BD17" s="425"/>
      <c r="BE17" s="425"/>
      <c r="BF17" s="425"/>
      <c r="BG17" s="425"/>
      <c r="BH17" s="425"/>
      <c r="BI17" s="425"/>
      <c r="BJ17" s="425"/>
      <c r="BK17" s="425"/>
      <c r="BL17" s="425"/>
      <c r="BM17" s="425"/>
      <c r="BN17" s="425"/>
      <c r="BO17" s="13"/>
      <c r="BP17" s="13"/>
      <c r="BQ17" s="14"/>
      <c r="BS17" s="128"/>
      <c r="BT17" s="128"/>
      <c r="BU17" s="128"/>
    </row>
    <row r="18" spans="1:73" ht="12" customHeight="1">
      <c r="A18" s="128"/>
      <c r="G18" s="2"/>
      <c r="I18" s="440"/>
      <c r="J18" s="440"/>
      <c r="K18" s="440"/>
      <c r="L18" s="440"/>
      <c r="M18" s="440"/>
      <c r="N18" s="440"/>
      <c r="O18" s="440"/>
      <c r="P18" s="440"/>
      <c r="Q18" s="440"/>
      <c r="R18" s="440"/>
      <c r="S18" s="440"/>
      <c r="T18" s="440"/>
      <c r="U18" s="440"/>
      <c r="V18" s="440"/>
      <c r="W18" s="440"/>
      <c r="X18" s="440"/>
      <c r="Y18" s="440"/>
      <c r="Z18" s="18"/>
      <c r="AA18" s="18"/>
      <c r="AB18" s="18"/>
      <c r="AC18" s="18"/>
      <c r="AD18" s="18"/>
      <c r="AE18" s="18"/>
      <c r="AF18" s="426"/>
      <c r="AG18" s="426"/>
      <c r="AH18" s="426"/>
      <c r="AI18" s="426"/>
      <c r="AJ18" s="426"/>
      <c r="AK18" s="426"/>
      <c r="AL18" s="426"/>
      <c r="AM18" s="426"/>
      <c r="AN18" s="426"/>
      <c r="AO18" s="426"/>
      <c r="AP18" s="426"/>
      <c r="AQ18" s="426"/>
      <c r="AR18" s="426"/>
      <c r="AS18" s="426"/>
      <c r="AT18" s="426"/>
      <c r="AU18" s="426"/>
      <c r="AV18" s="426"/>
      <c r="AW18" s="426"/>
      <c r="AX18" s="426"/>
      <c r="AY18" s="426"/>
      <c r="AZ18" s="426"/>
      <c r="BA18" s="426"/>
      <c r="BB18" s="426"/>
      <c r="BC18" s="426"/>
      <c r="BD18" s="426"/>
      <c r="BE18" s="426"/>
      <c r="BF18" s="426"/>
      <c r="BG18" s="426"/>
      <c r="BH18" s="426"/>
      <c r="BI18" s="426"/>
      <c r="BJ18" s="426"/>
      <c r="BK18" s="426"/>
      <c r="BL18" s="426"/>
      <c r="BM18" s="426"/>
      <c r="BN18" s="426"/>
      <c r="BO18" s="15"/>
      <c r="BP18" s="15"/>
      <c r="BQ18" s="16"/>
      <c r="BS18" s="128"/>
      <c r="BT18" s="128"/>
      <c r="BU18" s="128"/>
    </row>
    <row r="19" spans="1:73" ht="12" customHeight="1">
      <c r="A19" s="128"/>
      <c r="G19" s="2"/>
      <c r="I19" s="19" t="s">
        <v>286</v>
      </c>
      <c r="J19" s="19"/>
      <c r="K19" s="19"/>
      <c r="L19" s="19"/>
      <c r="M19" s="19"/>
      <c r="N19" s="19"/>
      <c r="O19" s="19"/>
      <c r="P19" s="19"/>
      <c r="Q19" s="19"/>
      <c r="R19" s="19"/>
      <c r="S19" s="19"/>
      <c r="T19" s="19"/>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5"/>
      <c r="BP19" s="15"/>
      <c r="BQ19" s="16"/>
      <c r="BS19" s="128"/>
      <c r="BT19" s="128"/>
      <c r="BU19" s="128"/>
    </row>
    <row r="20" spans="1:73" ht="11.25" customHeight="1">
      <c r="A20" s="128"/>
      <c r="G20" s="528" t="s">
        <v>238</v>
      </c>
      <c r="H20" s="528"/>
      <c r="I20" s="528"/>
      <c r="J20" s="528"/>
      <c r="K20" s="528"/>
      <c r="L20" s="528"/>
      <c r="M20" s="528"/>
      <c r="N20" s="528"/>
      <c r="O20" s="528"/>
      <c r="P20" s="528"/>
      <c r="Q20" s="528"/>
      <c r="R20" s="528"/>
      <c r="S20" s="528"/>
      <c r="T20" s="528"/>
      <c r="U20" s="528"/>
      <c r="V20" s="528"/>
      <c r="W20" s="528"/>
      <c r="X20" s="528"/>
      <c r="Y20" s="528"/>
      <c r="Z20" s="528"/>
      <c r="AA20" s="528"/>
      <c r="AB20" s="528"/>
      <c r="AC20" s="528"/>
      <c r="AD20" s="528"/>
      <c r="AE20" s="528"/>
      <c r="AF20" s="528"/>
      <c r="AG20" s="528"/>
      <c r="AH20" s="528"/>
      <c r="AI20" s="528"/>
      <c r="AJ20" s="528"/>
      <c r="AK20" s="528"/>
      <c r="AL20" s="528"/>
      <c r="AM20" s="528"/>
      <c r="AN20" s="528"/>
      <c r="AO20" s="528"/>
      <c r="AP20" s="528"/>
      <c r="AQ20" s="528"/>
      <c r="AR20" s="528"/>
      <c r="AS20" s="528"/>
      <c r="AT20" s="528"/>
      <c r="AU20" s="528"/>
      <c r="AV20" s="528"/>
      <c r="AW20" s="528"/>
      <c r="AX20" s="528"/>
      <c r="AY20" s="528"/>
      <c r="AZ20" s="528"/>
      <c r="BA20" s="528"/>
      <c r="BB20" s="528"/>
      <c r="BC20" s="528"/>
      <c r="BD20" s="528"/>
      <c r="BE20" s="528"/>
      <c r="BF20" s="528"/>
      <c r="BG20" s="528"/>
      <c r="BH20" s="528"/>
      <c r="BI20" s="528"/>
      <c r="BJ20" s="528"/>
      <c r="BK20" s="528"/>
      <c r="BL20" s="528"/>
      <c r="BM20" s="528"/>
      <c r="BN20" s="528"/>
      <c r="BO20" s="528"/>
      <c r="BP20" s="528"/>
      <c r="BQ20" s="528"/>
      <c r="BS20" s="128"/>
      <c r="BT20" s="128"/>
      <c r="BU20" s="128"/>
    </row>
    <row r="21" spans="1:73" ht="11.25" customHeight="1">
      <c r="A21" s="1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8"/>
      <c r="AY21" s="528"/>
      <c r="AZ21" s="528"/>
      <c r="BA21" s="528"/>
      <c r="BB21" s="528"/>
      <c r="BC21" s="528"/>
      <c r="BD21" s="528"/>
      <c r="BE21" s="528"/>
      <c r="BF21" s="528"/>
      <c r="BG21" s="528"/>
      <c r="BH21" s="528"/>
      <c r="BI21" s="528"/>
      <c r="BJ21" s="528"/>
      <c r="BK21" s="528"/>
      <c r="BL21" s="528"/>
      <c r="BM21" s="528"/>
      <c r="BN21" s="528"/>
      <c r="BO21" s="528"/>
      <c r="BP21" s="528"/>
      <c r="BQ21" s="528"/>
      <c r="BS21" s="128"/>
      <c r="BT21" s="128"/>
      <c r="BU21" s="128"/>
    </row>
    <row r="22" spans="1:73" ht="12" customHeight="1">
      <c r="A22" s="128"/>
      <c r="G22" s="424" t="s">
        <v>1</v>
      </c>
      <c r="H22" s="424"/>
      <c r="I22" s="424"/>
      <c r="J22" s="424"/>
      <c r="K22" s="424" t="s">
        <v>3</v>
      </c>
      <c r="L22" s="424"/>
      <c r="M22" s="424"/>
      <c r="N22" s="424"/>
      <c r="O22" s="424"/>
      <c r="P22" s="424"/>
      <c r="Q22" s="424"/>
      <c r="R22" s="424"/>
      <c r="S22" s="424"/>
      <c r="T22" s="424"/>
      <c r="U22" s="424" t="s">
        <v>11</v>
      </c>
      <c r="V22" s="424"/>
      <c r="W22" s="424"/>
      <c r="X22" s="424"/>
      <c r="Y22" s="424"/>
      <c r="Z22" s="424"/>
      <c r="AA22" s="424"/>
      <c r="AB22" s="424"/>
      <c r="AC22" s="424"/>
      <c r="AD22" s="424"/>
      <c r="AE22" s="424"/>
      <c r="AF22" s="424"/>
      <c r="AG22" s="424"/>
      <c r="AH22" s="424"/>
      <c r="AI22" s="424"/>
      <c r="AJ22" s="424"/>
      <c r="AK22" s="424"/>
      <c r="AL22" s="424"/>
      <c r="AM22" s="424"/>
      <c r="AN22" s="424"/>
      <c r="AO22" s="424" t="s">
        <v>102</v>
      </c>
      <c r="AP22" s="424"/>
      <c r="AQ22" s="424"/>
      <c r="AR22" s="424"/>
      <c r="AS22" s="424"/>
      <c r="AT22" s="424"/>
      <c r="AU22" s="424"/>
      <c r="AV22" s="424"/>
      <c r="AW22" s="424"/>
      <c r="AX22" s="424"/>
      <c r="AY22" s="424"/>
      <c r="AZ22" s="424"/>
      <c r="BA22" s="424"/>
      <c r="BB22" s="424"/>
      <c r="BC22" s="424"/>
      <c r="BD22" s="424"/>
      <c r="BE22" s="424"/>
      <c r="BF22" s="424"/>
      <c r="BG22" s="424"/>
      <c r="BH22" s="424" t="s">
        <v>2</v>
      </c>
      <c r="BI22" s="424"/>
      <c r="BJ22" s="424"/>
      <c r="BK22" s="424"/>
      <c r="BL22" s="424"/>
      <c r="BM22" s="424" t="s">
        <v>8</v>
      </c>
      <c r="BN22" s="424"/>
      <c r="BO22" s="424"/>
      <c r="BP22" s="424"/>
      <c r="BQ22" s="424"/>
      <c r="BS22" s="128"/>
      <c r="BT22" s="128"/>
      <c r="BU22" s="128"/>
    </row>
    <row r="23" spans="1:73" ht="12" customHeight="1">
      <c r="A23" s="128"/>
      <c r="G23" s="424"/>
      <c r="H23" s="424"/>
      <c r="I23" s="424"/>
      <c r="J23" s="424"/>
      <c r="K23" s="424"/>
      <c r="L23" s="424"/>
      <c r="M23" s="424"/>
      <c r="N23" s="424"/>
      <c r="O23" s="424"/>
      <c r="P23" s="424"/>
      <c r="Q23" s="424"/>
      <c r="R23" s="424"/>
      <c r="S23" s="424"/>
      <c r="T23" s="424"/>
      <c r="U23" s="424"/>
      <c r="V23" s="424"/>
      <c r="W23" s="424"/>
      <c r="X23" s="424"/>
      <c r="Y23" s="424"/>
      <c r="Z23" s="424"/>
      <c r="AA23" s="424"/>
      <c r="AB23" s="424"/>
      <c r="AC23" s="424"/>
      <c r="AD23" s="424"/>
      <c r="AE23" s="424"/>
      <c r="AF23" s="424"/>
      <c r="AG23" s="424"/>
      <c r="AH23" s="424"/>
      <c r="AI23" s="424"/>
      <c r="AJ23" s="424"/>
      <c r="AK23" s="424"/>
      <c r="AL23" s="424"/>
      <c r="AM23" s="424"/>
      <c r="AN23" s="424"/>
      <c r="AO23" s="424"/>
      <c r="AP23" s="424"/>
      <c r="AQ23" s="424"/>
      <c r="AR23" s="424"/>
      <c r="AS23" s="424"/>
      <c r="AT23" s="424"/>
      <c r="AU23" s="424"/>
      <c r="AV23" s="424"/>
      <c r="AW23" s="424"/>
      <c r="AX23" s="424"/>
      <c r="AY23" s="424"/>
      <c r="AZ23" s="424"/>
      <c r="BA23" s="424"/>
      <c r="BB23" s="424"/>
      <c r="BC23" s="424"/>
      <c r="BD23" s="424"/>
      <c r="BE23" s="424"/>
      <c r="BF23" s="424"/>
      <c r="BG23" s="424"/>
      <c r="BH23" s="424"/>
      <c r="BI23" s="424"/>
      <c r="BJ23" s="424"/>
      <c r="BK23" s="424"/>
      <c r="BL23" s="424"/>
      <c r="BM23" s="424"/>
      <c r="BN23" s="424"/>
      <c r="BO23" s="424"/>
      <c r="BP23" s="424"/>
      <c r="BQ23" s="424"/>
      <c r="BS23" s="128"/>
      <c r="BT23" s="128"/>
      <c r="BU23" s="128"/>
    </row>
    <row r="24" spans="1:73" ht="15" customHeight="1">
      <c r="A24" s="128">
        <v>5</v>
      </c>
      <c r="G24" s="424">
        <v>1</v>
      </c>
      <c r="H24" s="424"/>
      <c r="I24" s="424"/>
      <c r="J24" s="424"/>
      <c r="K24" s="518" t="str">
        <f ca="1">IF(INDEX(入力,$A24,K$1)="","",INDEX(入力,$A24,K$1))</f>
        <v/>
      </c>
      <c r="L24" s="518"/>
      <c r="M24" s="518"/>
      <c r="N24" s="518"/>
      <c r="O24" s="518"/>
      <c r="P24" s="518"/>
      <c r="Q24" s="518"/>
      <c r="R24" s="518"/>
      <c r="S24" s="518"/>
      <c r="T24" s="518"/>
      <c r="U24" s="518" t="str">
        <f ca="1">IF($K24="","",VLOOKUP($K24,新選手名簿,U$1,FALSE))</f>
        <v/>
      </c>
      <c r="V24" s="518"/>
      <c r="W24" s="518"/>
      <c r="X24" s="518"/>
      <c r="Y24" s="518"/>
      <c r="Z24" s="518"/>
      <c r="AA24" s="518"/>
      <c r="AB24" s="518"/>
      <c r="AC24" s="518"/>
      <c r="AD24" s="518"/>
      <c r="AE24" s="518" t="str">
        <f>IF(INDEX(入力シート!AE3:BC38,$A24,AE$1)="","",入力シート!$AG$1*100+INDEX(入力シート!AE3:BC38,$A24,AE$1))</f>
        <v/>
      </c>
      <c r="AF24" s="518"/>
      <c r="AG24" s="518"/>
      <c r="AH24" s="518"/>
      <c r="AI24" s="518"/>
      <c r="AJ24" s="518"/>
      <c r="AK24" s="518"/>
      <c r="AL24" s="518"/>
      <c r="AM24" s="518"/>
      <c r="AN24" s="518"/>
      <c r="AO24" s="519" t="str">
        <f ca="1">IF($K24="","",VLOOKUP($K24,新選手名簿,AO$1,FALSE))</f>
        <v/>
      </c>
      <c r="AP24" s="520"/>
      <c r="AQ24" s="520"/>
      <c r="AR24" s="520"/>
      <c r="AS24" s="520"/>
      <c r="AT24" s="520"/>
      <c r="AU24" s="520"/>
      <c r="AV24" s="520"/>
      <c r="AW24" s="520"/>
      <c r="AX24" s="520"/>
      <c r="AY24" s="520"/>
      <c r="AZ24" s="520"/>
      <c r="BA24" s="520"/>
      <c r="BB24" s="520"/>
      <c r="BC24" s="520"/>
      <c r="BD24" s="520"/>
      <c r="BE24" s="520"/>
      <c r="BF24" s="520"/>
      <c r="BG24" s="521"/>
      <c r="BH24" s="518" t="str">
        <f ca="1">IF($K24="","",VLOOKUP($K24,新選手名簿,BH$1,FALSE))</f>
        <v/>
      </c>
      <c r="BI24" s="518"/>
      <c r="BJ24" s="518"/>
      <c r="BK24" s="518"/>
      <c r="BL24" s="518"/>
      <c r="BM24" s="518" t="str">
        <f ca="1">IF($K24="","",VLOOKUP($K24,新選手名簿,BM$1,FALSE))</f>
        <v/>
      </c>
      <c r="BN24" s="518"/>
      <c r="BO24" s="518"/>
      <c r="BP24" s="518"/>
      <c r="BQ24" s="518"/>
      <c r="BS24" s="128"/>
      <c r="BT24" s="128"/>
      <c r="BU24" s="128"/>
    </row>
    <row r="25" spans="1:73" ht="15" customHeight="1">
      <c r="A25" s="128"/>
      <c r="G25" s="424"/>
      <c r="H25" s="424"/>
      <c r="I25" s="424"/>
      <c r="J25" s="424"/>
      <c r="K25" s="518"/>
      <c r="L25" s="518"/>
      <c r="M25" s="518"/>
      <c r="N25" s="518"/>
      <c r="O25" s="518"/>
      <c r="P25" s="518"/>
      <c r="Q25" s="518"/>
      <c r="R25" s="518"/>
      <c r="S25" s="518"/>
      <c r="T25" s="518"/>
      <c r="U25" s="518"/>
      <c r="V25" s="518"/>
      <c r="W25" s="518"/>
      <c r="X25" s="518"/>
      <c r="Y25" s="518"/>
      <c r="Z25" s="518"/>
      <c r="AA25" s="518"/>
      <c r="AB25" s="518"/>
      <c r="AC25" s="518"/>
      <c r="AD25" s="518"/>
      <c r="AE25" s="518"/>
      <c r="AF25" s="518"/>
      <c r="AG25" s="518"/>
      <c r="AH25" s="518"/>
      <c r="AI25" s="518"/>
      <c r="AJ25" s="518"/>
      <c r="AK25" s="518"/>
      <c r="AL25" s="518"/>
      <c r="AM25" s="518"/>
      <c r="AN25" s="518"/>
      <c r="AO25" s="522"/>
      <c r="AP25" s="523"/>
      <c r="AQ25" s="523"/>
      <c r="AR25" s="523"/>
      <c r="AS25" s="523"/>
      <c r="AT25" s="523"/>
      <c r="AU25" s="523"/>
      <c r="AV25" s="523"/>
      <c r="AW25" s="523"/>
      <c r="AX25" s="523"/>
      <c r="AY25" s="523"/>
      <c r="AZ25" s="523"/>
      <c r="BA25" s="523"/>
      <c r="BB25" s="523"/>
      <c r="BC25" s="523"/>
      <c r="BD25" s="523"/>
      <c r="BE25" s="523"/>
      <c r="BF25" s="523"/>
      <c r="BG25" s="524"/>
      <c r="BH25" s="518"/>
      <c r="BI25" s="518"/>
      <c r="BJ25" s="518"/>
      <c r="BK25" s="518"/>
      <c r="BL25" s="518"/>
      <c r="BM25" s="518"/>
      <c r="BN25" s="518"/>
      <c r="BO25" s="518"/>
      <c r="BP25" s="518"/>
      <c r="BQ25" s="518"/>
      <c r="BS25" s="128"/>
      <c r="BT25" s="128"/>
      <c r="BU25" s="128"/>
    </row>
    <row r="26" spans="1:73" ht="15" customHeight="1">
      <c r="A26" s="128"/>
      <c r="G26" s="424"/>
      <c r="H26" s="424"/>
      <c r="I26" s="424"/>
      <c r="J26" s="424"/>
      <c r="K26" s="518"/>
      <c r="L26" s="518"/>
      <c r="M26" s="518"/>
      <c r="N26" s="518"/>
      <c r="O26" s="518"/>
      <c r="P26" s="518"/>
      <c r="Q26" s="518"/>
      <c r="R26" s="518"/>
      <c r="S26" s="518"/>
      <c r="T26" s="518"/>
      <c r="U26" s="518"/>
      <c r="V26" s="518"/>
      <c r="W26" s="518"/>
      <c r="X26" s="518"/>
      <c r="Y26" s="518"/>
      <c r="Z26" s="518"/>
      <c r="AA26" s="518"/>
      <c r="AB26" s="518"/>
      <c r="AC26" s="518"/>
      <c r="AD26" s="518"/>
      <c r="AE26" s="518"/>
      <c r="AF26" s="518"/>
      <c r="AG26" s="518"/>
      <c r="AH26" s="518"/>
      <c r="AI26" s="518"/>
      <c r="AJ26" s="518"/>
      <c r="AK26" s="518"/>
      <c r="AL26" s="518"/>
      <c r="AM26" s="518"/>
      <c r="AN26" s="518"/>
      <c r="AO26" s="525"/>
      <c r="AP26" s="526"/>
      <c r="AQ26" s="526"/>
      <c r="AR26" s="526"/>
      <c r="AS26" s="526"/>
      <c r="AT26" s="526"/>
      <c r="AU26" s="526"/>
      <c r="AV26" s="526"/>
      <c r="AW26" s="526"/>
      <c r="AX26" s="526"/>
      <c r="AY26" s="526"/>
      <c r="AZ26" s="526"/>
      <c r="BA26" s="526"/>
      <c r="BB26" s="526"/>
      <c r="BC26" s="526"/>
      <c r="BD26" s="526"/>
      <c r="BE26" s="526"/>
      <c r="BF26" s="526"/>
      <c r="BG26" s="527"/>
      <c r="BH26" s="518"/>
      <c r="BI26" s="518"/>
      <c r="BJ26" s="518"/>
      <c r="BK26" s="518"/>
      <c r="BL26" s="518"/>
      <c r="BM26" s="518"/>
      <c r="BN26" s="518"/>
      <c r="BO26" s="518"/>
      <c r="BP26" s="518"/>
      <c r="BQ26" s="518"/>
      <c r="BS26" s="128"/>
      <c r="BT26" s="128"/>
      <c r="BU26" s="128"/>
    </row>
    <row r="27" spans="1:73" ht="15" customHeight="1">
      <c r="A27" s="128">
        <f>A24+1</f>
        <v>6</v>
      </c>
      <c r="G27" s="424">
        <v>2</v>
      </c>
      <c r="H27" s="424"/>
      <c r="I27" s="424"/>
      <c r="J27" s="424"/>
      <c r="K27" s="518" t="str">
        <f ca="1">IF(INDEX(入力,$A27,K$1)="","",INDEX(入力,$A27,K$1))</f>
        <v/>
      </c>
      <c r="L27" s="518"/>
      <c r="M27" s="518"/>
      <c r="N27" s="518"/>
      <c r="O27" s="518"/>
      <c r="P27" s="518"/>
      <c r="Q27" s="518"/>
      <c r="R27" s="518"/>
      <c r="S27" s="518"/>
      <c r="T27" s="518"/>
      <c r="U27" s="518" t="str">
        <f ca="1">IF($K27="","",VLOOKUP($K27,新選手名簿,U$1,FALSE))</f>
        <v/>
      </c>
      <c r="V27" s="518"/>
      <c r="W27" s="518"/>
      <c r="X27" s="518"/>
      <c r="Y27" s="518"/>
      <c r="Z27" s="518"/>
      <c r="AA27" s="518"/>
      <c r="AB27" s="518"/>
      <c r="AC27" s="518"/>
      <c r="AD27" s="518"/>
      <c r="AE27" s="518" t="str">
        <f>IF(INDEX(入力シート!AE6:BC41,$A27,AE$1)="","",入力シート!$AG$1*100+INDEX(入力シート!AE6:BC41,$A27,AE$1))</f>
        <v/>
      </c>
      <c r="AF27" s="518"/>
      <c r="AG27" s="518"/>
      <c r="AH27" s="518"/>
      <c r="AI27" s="518"/>
      <c r="AJ27" s="518"/>
      <c r="AK27" s="518"/>
      <c r="AL27" s="518"/>
      <c r="AM27" s="518"/>
      <c r="AN27" s="518"/>
      <c r="AO27" s="518" t="str">
        <f ca="1">IF($K27="","",VLOOKUP($K27,新選手名簿,AO$1,FALSE))</f>
        <v/>
      </c>
      <c r="AP27" s="518"/>
      <c r="AQ27" s="518"/>
      <c r="AR27" s="518"/>
      <c r="AS27" s="518"/>
      <c r="AT27" s="518"/>
      <c r="AU27" s="518"/>
      <c r="AV27" s="518"/>
      <c r="AW27" s="518"/>
      <c r="AX27" s="518"/>
      <c r="AY27" s="518"/>
      <c r="AZ27" s="518"/>
      <c r="BA27" s="518"/>
      <c r="BB27" s="518"/>
      <c r="BC27" s="518"/>
      <c r="BD27" s="518"/>
      <c r="BE27" s="518"/>
      <c r="BF27" s="518"/>
      <c r="BG27" s="518"/>
      <c r="BH27" s="518" t="str">
        <f ca="1">IF($K27="","",VLOOKUP($K27,新選手名簿,BH$1,FALSE))</f>
        <v/>
      </c>
      <c r="BI27" s="518"/>
      <c r="BJ27" s="518"/>
      <c r="BK27" s="518"/>
      <c r="BL27" s="518"/>
      <c r="BM27" s="518" t="str">
        <f ca="1">IF($K27="","",VLOOKUP($K27,新選手名簿,BM$1,FALSE))</f>
        <v/>
      </c>
      <c r="BN27" s="518"/>
      <c r="BO27" s="518"/>
      <c r="BP27" s="518"/>
      <c r="BQ27" s="518"/>
      <c r="BS27" s="128"/>
      <c r="BT27" s="128"/>
      <c r="BU27" s="128"/>
    </row>
    <row r="28" spans="1:73" ht="15" customHeight="1">
      <c r="A28" s="128"/>
      <c r="G28" s="424"/>
      <c r="H28" s="424"/>
      <c r="I28" s="424"/>
      <c r="J28" s="424"/>
      <c r="K28" s="518"/>
      <c r="L28" s="518"/>
      <c r="M28" s="518"/>
      <c r="N28" s="518"/>
      <c r="O28" s="518"/>
      <c r="P28" s="518"/>
      <c r="Q28" s="518"/>
      <c r="R28" s="518"/>
      <c r="S28" s="518"/>
      <c r="T28" s="518"/>
      <c r="U28" s="518"/>
      <c r="V28" s="518"/>
      <c r="W28" s="518"/>
      <c r="X28" s="518"/>
      <c r="Y28" s="518"/>
      <c r="Z28" s="518"/>
      <c r="AA28" s="518"/>
      <c r="AB28" s="518"/>
      <c r="AC28" s="518"/>
      <c r="AD28" s="518"/>
      <c r="AE28" s="518"/>
      <c r="AF28" s="518"/>
      <c r="AG28" s="518"/>
      <c r="AH28" s="518"/>
      <c r="AI28" s="518"/>
      <c r="AJ28" s="518"/>
      <c r="AK28" s="518"/>
      <c r="AL28" s="518"/>
      <c r="AM28" s="518"/>
      <c r="AN28" s="518"/>
      <c r="AO28" s="518"/>
      <c r="AP28" s="518"/>
      <c r="AQ28" s="518"/>
      <c r="AR28" s="518"/>
      <c r="AS28" s="518"/>
      <c r="AT28" s="518"/>
      <c r="AU28" s="518"/>
      <c r="AV28" s="518"/>
      <c r="AW28" s="518"/>
      <c r="AX28" s="518"/>
      <c r="AY28" s="518"/>
      <c r="AZ28" s="518"/>
      <c r="BA28" s="518"/>
      <c r="BB28" s="518"/>
      <c r="BC28" s="518"/>
      <c r="BD28" s="518"/>
      <c r="BE28" s="518"/>
      <c r="BF28" s="518"/>
      <c r="BG28" s="518"/>
      <c r="BH28" s="518"/>
      <c r="BI28" s="518"/>
      <c r="BJ28" s="518"/>
      <c r="BK28" s="518"/>
      <c r="BL28" s="518"/>
      <c r="BM28" s="518"/>
      <c r="BN28" s="518"/>
      <c r="BO28" s="518"/>
      <c r="BP28" s="518"/>
      <c r="BQ28" s="518"/>
      <c r="BS28" s="128"/>
      <c r="BT28" s="128"/>
      <c r="BU28" s="128"/>
    </row>
    <row r="29" spans="1:73" ht="15" customHeight="1">
      <c r="A29" s="128"/>
      <c r="G29" s="424"/>
      <c r="H29" s="424"/>
      <c r="I29" s="424"/>
      <c r="J29" s="424"/>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8"/>
      <c r="AY29" s="518"/>
      <c r="AZ29" s="518"/>
      <c r="BA29" s="518"/>
      <c r="BB29" s="518"/>
      <c r="BC29" s="518"/>
      <c r="BD29" s="518"/>
      <c r="BE29" s="518"/>
      <c r="BF29" s="518"/>
      <c r="BG29" s="518"/>
      <c r="BH29" s="518"/>
      <c r="BI29" s="518"/>
      <c r="BJ29" s="518"/>
      <c r="BK29" s="518"/>
      <c r="BL29" s="518"/>
      <c r="BM29" s="518"/>
      <c r="BN29" s="518"/>
      <c r="BO29" s="518"/>
      <c r="BP29" s="518"/>
      <c r="BQ29" s="518"/>
      <c r="BS29" s="128"/>
      <c r="BT29" s="128"/>
      <c r="BU29" s="128"/>
    </row>
    <row r="30" spans="1:73" ht="15" customHeight="1">
      <c r="A30" s="128">
        <f>A27+1</f>
        <v>7</v>
      </c>
      <c r="G30" s="424">
        <v>3</v>
      </c>
      <c r="H30" s="424"/>
      <c r="I30" s="424"/>
      <c r="J30" s="424"/>
      <c r="K30" s="518" t="str">
        <f ca="1">IF(INDEX(入力,$A30,K$1)="","",INDEX(入力,$A30,K$1))</f>
        <v/>
      </c>
      <c r="L30" s="518"/>
      <c r="M30" s="518"/>
      <c r="N30" s="518"/>
      <c r="O30" s="518"/>
      <c r="P30" s="518"/>
      <c r="Q30" s="518"/>
      <c r="R30" s="518"/>
      <c r="S30" s="518"/>
      <c r="T30" s="518"/>
      <c r="U30" s="518" t="str">
        <f ca="1">IF($K30="","",VLOOKUP($K30,新選手名簿,U$1,FALSE))</f>
        <v/>
      </c>
      <c r="V30" s="518"/>
      <c r="W30" s="518"/>
      <c r="X30" s="518"/>
      <c r="Y30" s="518"/>
      <c r="Z30" s="518"/>
      <c r="AA30" s="518"/>
      <c r="AB30" s="518"/>
      <c r="AC30" s="518"/>
      <c r="AD30" s="518"/>
      <c r="AE30" s="518">
        <f>IF(INDEX(入力シート!AE9:BC44,$A30,AE$1)="","",入力シート!$AG$1*100+INDEX(入力シート!AE9:BC44,$A30,AE$1))</f>
        <v>9003</v>
      </c>
      <c r="AF30" s="518"/>
      <c r="AG30" s="518"/>
      <c r="AH30" s="518"/>
      <c r="AI30" s="518"/>
      <c r="AJ30" s="518"/>
      <c r="AK30" s="518"/>
      <c r="AL30" s="518"/>
      <c r="AM30" s="518"/>
      <c r="AN30" s="518"/>
      <c r="AO30" s="518" t="str">
        <f ca="1">IF($K30="","",VLOOKUP($K30,新選手名簿,AO$1,FALSE))</f>
        <v/>
      </c>
      <c r="AP30" s="518"/>
      <c r="AQ30" s="518"/>
      <c r="AR30" s="518"/>
      <c r="AS30" s="518"/>
      <c r="AT30" s="518"/>
      <c r="AU30" s="518"/>
      <c r="AV30" s="518"/>
      <c r="AW30" s="518"/>
      <c r="AX30" s="518"/>
      <c r="AY30" s="518"/>
      <c r="AZ30" s="518"/>
      <c r="BA30" s="518"/>
      <c r="BB30" s="518"/>
      <c r="BC30" s="518"/>
      <c r="BD30" s="518"/>
      <c r="BE30" s="518"/>
      <c r="BF30" s="518"/>
      <c r="BG30" s="518"/>
      <c r="BH30" s="518" t="str">
        <f ca="1">IF($K30="","",VLOOKUP($K30,新選手名簿,BH$1,FALSE))</f>
        <v/>
      </c>
      <c r="BI30" s="518"/>
      <c r="BJ30" s="518"/>
      <c r="BK30" s="518"/>
      <c r="BL30" s="518"/>
      <c r="BM30" s="518" t="str">
        <f ca="1">IF($K30="","",VLOOKUP($K30,新選手名簿,BM$1,FALSE))</f>
        <v/>
      </c>
      <c r="BN30" s="518"/>
      <c r="BO30" s="518"/>
      <c r="BP30" s="518"/>
      <c r="BQ30" s="518"/>
      <c r="BS30" s="128"/>
      <c r="BT30" s="128"/>
      <c r="BU30" s="128"/>
    </row>
    <row r="31" spans="1:73" ht="15" customHeight="1">
      <c r="A31" s="128"/>
      <c r="G31" s="424"/>
      <c r="H31" s="424"/>
      <c r="I31" s="424"/>
      <c r="J31" s="424"/>
      <c r="K31" s="518"/>
      <c r="L31" s="518"/>
      <c r="M31" s="518"/>
      <c r="N31" s="518"/>
      <c r="O31" s="518"/>
      <c r="P31" s="518"/>
      <c r="Q31" s="518"/>
      <c r="R31" s="518"/>
      <c r="S31" s="518"/>
      <c r="T31" s="518"/>
      <c r="U31" s="518"/>
      <c r="V31" s="518"/>
      <c r="W31" s="518"/>
      <c r="X31" s="518"/>
      <c r="Y31" s="518"/>
      <c r="Z31" s="518"/>
      <c r="AA31" s="518"/>
      <c r="AB31" s="518"/>
      <c r="AC31" s="518"/>
      <c r="AD31" s="518"/>
      <c r="AE31" s="518"/>
      <c r="AF31" s="518"/>
      <c r="AG31" s="518"/>
      <c r="AH31" s="518"/>
      <c r="AI31" s="518"/>
      <c r="AJ31" s="518"/>
      <c r="AK31" s="518"/>
      <c r="AL31" s="518"/>
      <c r="AM31" s="518"/>
      <c r="AN31" s="518"/>
      <c r="AO31" s="518"/>
      <c r="AP31" s="518"/>
      <c r="AQ31" s="518"/>
      <c r="AR31" s="518"/>
      <c r="AS31" s="518"/>
      <c r="AT31" s="518"/>
      <c r="AU31" s="518"/>
      <c r="AV31" s="518"/>
      <c r="AW31" s="518"/>
      <c r="AX31" s="518"/>
      <c r="AY31" s="518"/>
      <c r="AZ31" s="518"/>
      <c r="BA31" s="518"/>
      <c r="BB31" s="518"/>
      <c r="BC31" s="518"/>
      <c r="BD31" s="518"/>
      <c r="BE31" s="518"/>
      <c r="BF31" s="518"/>
      <c r="BG31" s="518"/>
      <c r="BH31" s="518"/>
      <c r="BI31" s="518"/>
      <c r="BJ31" s="518"/>
      <c r="BK31" s="518"/>
      <c r="BL31" s="518"/>
      <c r="BM31" s="518"/>
      <c r="BN31" s="518"/>
      <c r="BO31" s="518"/>
      <c r="BP31" s="518"/>
      <c r="BQ31" s="518"/>
      <c r="BS31" s="128"/>
      <c r="BT31" s="128"/>
      <c r="BU31" s="128"/>
    </row>
    <row r="32" spans="1:73" ht="15" customHeight="1">
      <c r="A32" s="128"/>
      <c r="G32" s="424"/>
      <c r="H32" s="424"/>
      <c r="I32" s="424"/>
      <c r="J32" s="424"/>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518"/>
      <c r="AY32" s="518"/>
      <c r="AZ32" s="518"/>
      <c r="BA32" s="518"/>
      <c r="BB32" s="518"/>
      <c r="BC32" s="518"/>
      <c r="BD32" s="518"/>
      <c r="BE32" s="518"/>
      <c r="BF32" s="518"/>
      <c r="BG32" s="518"/>
      <c r="BH32" s="518"/>
      <c r="BI32" s="518"/>
      <c r="BJ32" s="518"/>
      <c r="BK32" s="518"/>
      <c r="BL32" s="518"/>
      <c r="BM32" s="518"/>
      <c r="BN32" s="518"/>
      <c r="BO32" s="518"/>
      <c r="BP32" s="518"/>
      <c r="BQ32" s="518"/>
      <c r="BS32" s="128"/>
      <c r="BT32" s="128"/>
      <c r="BU32" s="128"/>
    </row>
    <row r="33" spans="1:73" ht="15" customHeight="1">
      <c r="A33" s="128">
        <f>A30+1</f>
        <v>8</v>
      </c>
      <c r="G33" s="529" t="s">
        <v>273</v>
      </c>
      <c r="H33" s="437"/>
      <c r="I33" s="437"/>
      <c r="J33" s="438"/>
      <c r="K33" s="518" t="str">
        <f ca="1">IF(INDEX(入力,$A33,K$1)="","",INDEX(入力,$A33,K$1))</f>
        <v/>
      </c>
      <c r="L33" s="518"/>
      <c r="M33" s="518"/>
      <c r="N33" s="518"/>
      <c r="O33" s="518"/>
      <c r="P33" s="518"/>
      <c r="Q33" s="518"/>
      <c r="R33" s="518"/>
      <c r="S33" s="518"/>
      <c r="T33" s="518"/>
      <c r="U33" s="518" t="str">
        <f ca="1">IF($K33="","",VLOOKUP($K33,新選手名簿,U$1,FALSE))</f>
        <v/>
      </c>
      <c r="V33" s="518"/>
      <c r="W33" s="518"/>
      <c r="X33" s="518"/>
      <c r="Y33" s="518"/>
      <c r="Z33" s="518"/>
      <c r="AA33" s="518"/>
      <c r="AB33" s="518"/>
      <c r="AC33" s="518"/>
      <c r="AD33" s="518"/>
      <c r="AE33" s="518">
        <f>IF(INDEX(入力シート!AE12:BC47,$A33,AE$1)="","",入力シート!$AG$1*100+INDEX(入力シート!AE12:BC47,$A33,AE$1))</f>
        <v>9007</v>
      </c>
      <c r="AF33" s="518"/>
      <c r="AG33" s="518"/>
      <c r="AH33" s="518"/>
      <c r="AI33" s="518"/>
      <c r="AJ33" s="518"/>
      <c r="AK33" s="518"/>
      <c r="AL33" s="518"/>
      <c r="AM33" s="518"/>
      <c r="AN33" s="518"/>
      <c r="AO33" s="518" t="str">
        <f ca="1">IF($K33="","",VLOOKUP($K33,新選手名簿,AO$1,FALSE))</f>
        <v/>
      </c>
      <c r="AP33" s="518"/>
      <c r="AQ33" s="518"/>
      <c r="AR33" s="518"/>
      <c r="AS33" s="518"/>
      <c r="AT33" s="518"/>
      <c r="AU33" s="518"/>
      <c r="AV33" s="518"/>
      <c r="AW33" s="518"/>
      <c r="AX33" s="518"/>
      <c r="AY33" s="518"/>
      <c r="AZ33" s="518"/>
      <c r="BA33" s="518"/>
      <c r="BB33" s="518"/>
      <c r="BC33" s="518"/>
      <c r="BD33" s="518"/>
      <c r="BE33" s="518"/>
      <c r="BF33" s="518"/>
      <c r="BG33" s="518"/>
      <c r="BH33" s="518" t="str">
        <f ca="1">IF($K33="","",VLOOKUP($K33,新選手名簿,BH$1,FALSE))</f>
        <v/>
      </c>
      <c r="BI33" s="518"/>
      <c r="BJ33" s="518"/>
      <c r="BK33" s="518"/>
      <c r="BL33" s="518"/>
      <c r="BM33" s="518" t="str">
        <f ca="1">IF($K33="","",VLOOKUP($K33,新選手名簿,BM$1,FALSE))</f>
        <v/>
      </c>
      <c r="BN33" s="518"/>
      <c r="BO33" s="518"/>
      <c r="BP33" s="518"/>
      <c r="BQ33" s="518"/>
      <c r="BS33" s="128"/>
      <c r="BT33" s="128"/>
      <c r="BU33" s="128"/>
    </row>
    <row r="34" spans="1:73" ht="15" customHeight="1">
      <c r="A34" s="128"/>
      <c r="G34" s="439"/>
      <c r="H34" s="440"/>
      <c r="I34" s="440"/>
      <c r="J34" s="441"/>
      <c r="K34" s="518"/>
      <c r="L34" s="518"/>
      <c r="M34" s="518"/>
      <c r="N34" s="518"/>
      <c r="O34" s="518"/>
      <c r="P34" s="518"/>
      <c r="Q34" s="518"/>
      <c r="R34" s="518"/>
      <c r="S34" s="518"/>
      <c r="T34" s="518"/>
      <c r="U34" s="518"/>
      <c r="V34" s="518"/>
      <c r="W34" s="518"/>
      <c r="X34" s="518"/>
      <c r="Y34" s="518"/>
      <c r="Z34" s="518"/>
      <c r="AA34" s="518"/>
      <c r="AB34" s="518"/>
      <c r="AC34" s="518"/>
      <c r="AD34" s="518"/>
      <c r="AE34" s="518"/>
      <c r="AF34" s="518"/>
      <c r="AG34" s="518"/>
      <c r="AH34" s="518"/>
      <c r="AI34" s="518"/>
      <c r="AJ34" s="518"/>
      <c r="AK34" s="518"/>
      <c r="AL34" s="518"/>
      <c r="AM34" s="518"/>
      <c r="AN34" s="518"/>
      <c r="AO34" s="518"/>
      <c r="AP34" s="518"/>
      <c r="AQ34" s="518"/>
      <c r="AR34" s="518"/>
      <c r="AS34" s="518"/>
      <c r="AT34" s="518"/>
      <c r="AU34" s="518"/>
      <c r="AV34" s="518"/>
      <c r="AW34" s="518"/>
      <c r="AX34" s="518"/>
      <c r="AY34" s="518"/>
      <c r="AZ34" s="518"/>
      <c r="BA34" s="518"/>
      <c r="BB34" s="518"/>
      <c r="BC34" s="518"/>
      <c r="BD34" s="518"/>
      <c r="BE34" s="518"/>
      <c r="BF34" s="518"/>
      <c r="BG34" s="518"/>
      <c r="BH34" s="518"/>
      <c r="BI34" s="518"/>
      <c r="BJ34" s="518"/>
      <c r="BK34" s="518"/>
      <c r="BL34" s="518"/>
      <c r="BM34" s="518"/>
      <c r="BN34" s="518"/>
      <c r="BO34" s="518"/>
      <c r="BP34" s="518"/>
      <c r="BQ34" s="518"/>
      <c r="BS34" s="128"/>
      <c r="BT34" s="128"/>
      <c r="BU34" s="128"/>
    </row>
    <row r="35" spans="1:73" ht="15" customHeight="1">
      <c r="A35" s="128"/>
      <c r="G35" s="442"/>
      <c r="H35" s="443"/>
      <c r="I35" s="443"/>
      <c r="J35" s="444"/>
      <c r="K35" s="518"/>
      <c r="L35" s="518"/>
      <c r="M35" s="518"/>
      <c r="N35" s="518"/>
      <c r="O35" s="518"/>
      <c r="P35" s="518"/>
      <c r="Q35" s="518"/>
      <c r="R35" s="518"/>
      <c r="S35" s="518"/>
      <c r="T35" s="518"/>
      <c r="U35" s="518"/>
      <c r="V35" s="518"/>
      <c r="W35" s="518"/>
      <c r="X35" s="518"/>
      <c r="Y35" s="518"/>
      <c r="Z35" s="518"/>
      <c r="AA35" s="518"/>
      <c r="AB35" s="518"/>
      <c r="AC35" s="518"/>
      <c r="AD35" s="518"/>
      <c r="AE35" s="518"/>
      <c r="AF35" s="518"/>
      <c r="AG35" s="518"/>
      <c r="AH35" s="518"/>
      <c r="AI35" s="518"/>
      <c r="AJ35" s="518"/>
      <c r="AK35" s="518"/>
      <c r="AL35" s="518"/>
      <c r="AM35" s="518"/>
      <c r="AN35" s="518"/>
      <c r="AO35" s="518"/>
      <c r="AP35" s="518"/>
      <c r="AQ35" s="518"/>
      <c r="AR35" s="518"/>
      <c r="AS35" s="518"/>
      <c r="AT35" s="518"/>
      <c r="AU35" s="518"/>
      <c r="AV35" s="518"/>
      <c r="AW35" s="518"/>
      <c r="AX35" s="518"/>
      <c r="AY35" s="518"/>
      <c r="AZ35" s="518"/>
      <c r="BA35" s="518"/>
      <c r="BB35" s="518"/>
      <c r="BC35" s="518"/>
      <c r="BD35" s="518"/>
      <c r="BE35" s="518"/>
      <c r="BF35" s="518"/>
      <c r="BG35" s="518"/>
      <c r="BH35" s="518"/>
      <c r="BI35" s="518"/>
      <c r="BJ35" s="518"/>
      <c r="BK35" s="518"/>
      <c r="BL35" s="518"/>
      <c r="BM35" s="518"/>
      <c r="BN35" s="518"/>
      <c r="BO35" s="518"/>
      <c r="BP35" s="518"/>
      <c r="BQ35" s="518"/>
      <c r="BS35" s="128"/>
      <c r="BT35" s="128"/>
      <c r="BU35" s="128"/>
    </row>
    <row r="36" spans="1:73" ht="15" customHeight="1">
      <c r="A36" s="128">
        <f>A33+1</f>
        <v>9</v>
      </c>
      <c r="G36" s="424" t="s">
        <v>274</v>
      </c>
      <c r="H36" s="424"/>
      <c r="I36" s="424"/>
      <c r="J36" s="424"/>
      <c r="K36" s="518" t="str">
        <f ca="1">IF(INDEX(入力,$A36,K$1)="","",INDEX(入力,$A36,K$1))</f>
        <v/>
      </c>
      <c r="L36" s="518"/>
      <c r="M36" s="518"/>
      <c r="N36" s="518"/>
      <c r="O36" s="518"/>
      <c r="P36" s="518"/>
      <c r="Q36" s="518"/>
      <c r="R36" s="518"/>
      <c r="S36" s="518"/>
      <c r="T36" s="518"/>
      <c r="U36" s="518" t="str">
        <f ca="1">IF($K36="","",VLOOKUP($K36,新選手名簿,U$1,FALSE))</f>
        <v/>
      </c>
      <c r="V36" s="518"/>
      <c r="W36" s="518"/>
      <c r="X36" s="518"/>
      <c r="Y36" s="518"/>
      <c r="Z36" s="518"/>
      <c r="AA36" s="518"/>
      <c r="AB36" s="518"/>
      <c r="AC36" s="518"/>
      <c r="AD36" s="518"/>
      <c r="AE36" s="518">
        <f>IF(INDEX(入力シート!AE12:BC47,$A33,AE$1)="","",入力シート!$AG$1*100+INDEX(入力シート!AE12:BC47,$A33,AE$1))</f>
        <v>9007</v>
      </c>
      <c r="AF36" s="518"/>
      <c r="AG36" s="518"/>
      <c r="AH36" s="518"/>
      <c r="AI36" s="518"/>
      <c r="AJ36" s="518"/>
      <c r="AK36" s="518"/>
      <c r="AL36" s="518"/>
      <c r="AM36" s="518"/>
      <c r="AN36" s="518"/>
      <c r="AO36" s="518" t="str">
        <f ca="1">IF($K36="","",VLOOKUP($K36,新選手名簿,AO$1,FALSE))</f>
        <v/>
      </c>
      <c r="AP36" s="518"/>
      <c r="AQ36" s="518"/>
      <c r="AR36" s="518"/>
      <c r="AS36" s="518"/>
      <c r="AT36" s="518"/>
      <c r="AU36" s="518"/>
      <c r="AV36" s="518"/>
      <c r="AW36" s="518"/>
      <c r="AX36" s="518"/>
      <c r="AY36" s="518"/>
      <c r="AZ36" s="518"/>
      <c r="BA36" s="518"/>
      <c r="BB36" s="518"/>
      <c r="BC36" s="518"/>
      <c r="BD36" s="518"/>
      <c r="BE36" s="518"/>
      <c r="BF36" s="518"/>
      <c r="BG36" s="518"/>
      <c r="BH36" s="518" t="str">
        <f ca="1">IF($K36="","",VLOOKUP($K36,新選手名簿,BH$1,FALSE))</f>
        <v/>
      </c>
      <c r="BI36" s="518"/>
      <c r="BJ36" s="518"/>
      <c r="BK36" s="518"/>
      <c r="BL36" s="518"/>
      <c r="BM36" s="518" t="str">
        <f ca="1">IF($K36="","",VLOOKUP($K36,新選手名簿,BM$1,FALSE))</f>
        <v/>
      </c>
      <c r="BN36" s="518"/>
      <c r="BO36" s="518"/>
      <c r="BP36" s="518"/>
      <c r="BQ36" s="518"/>
      <c r="BS36" s="128"/>
      <c r="BT36" s="128"/>
      <c r="BU36" s="128"/>
    </row>
    <row r="37" spans="1:73" ht="15" customHeight="1">
      <c r="A37" s="128"/>
      <c r="G37" s="424"/>
      <c r="H37" s="424"/>
      <c r="I37" s="424"/>
      <c r="J37" s="424"/>
      <c r="K37" s="518"/>
      <c r="L37" s="518"/>
      <c r="M37" s="518"/>
      <c r="N37" s="518"/>
      <c r="O37" s="518"/>
      <c r="P37" s="518"/>
      <c r="Q37" s="518"/>
      <c r="R37" s="518"/>
      <c r="S37" s="518"/>
      <c r="T37" s="518"/>
      <c r="U37" s="518"/>
      <c r="V37" s="518"/>
      <c r="W37" s="518"/>
      <c r="X37" s="518"/>
      <c r="Y37" s="518"/>
      <c r="Z37" s="518"/>
      <c r="AA37" s="518"/>
      <c r="AB37" s="518"/>
      <c r="AC37" s="518"/>
      <c r="AD37" s="518"/>
      <c r="AE37" s="518"/>
      <c r="AF37" s="518"/>
      <c r="AG37" s="518"/>
      <c r="AH37" s="518"/>
      <c r="AI37" s="518"/>
      <c r="AJ37" s="518"/>
      <c r="AK37" s="518"/>
      <c r="AL37" s="518"/>
      <c r="AM37" s="518"/>
      <c r="AN37" s="518"/>
      <c r="AO37" s="518"/>
      <c r="AP37" s="518"/>
      <c r="AQ37" s="518"/>
      <c r="AR37" s="518"/>
      <c r="AS37" s="518"/>
      <c r="AT37" s="518"/>
      <c r="AU37" s="518"/>
      <c r="AV37" s="518"/>
      <c r="AW37" s="518"/>
      <c r="AX37" s="518"/>
      <c r="AY37" s="518"/>
      <c r="AZ37" s="518"/>
      <c r="BA37" s="518"/>
      <c r="BB37" s="518"/>
      <c r="BC37" s="518"/>
      <c r="BD37" s="518"/>
      <c r="BE37" s="518"/>
      <c r="BF37" s="518"/>
      <c r="BG37" s="518"/>
      <c r="BH37" s="518"/>
      <c r="BI37" s="518"/>
      <c r="BJ37" s="518"/>
      <c r="BK37" s="518"/>
      <c r="BL37" s="518"/>
      <c r="BM37" s="518"/>
      <c r="BN37" s="518"/>
      <c r="BO37" s="518"/>
      <c r="BP37" s="518"/>
      <c r="BQ37" s="518"/>
      <c r="BS37" s="128"/>
      <c r="BT37" s="128"/>
      <c r="BU37" s="128"/>
    </row>
    <row r="38" spans="1:73" ht="15" customHeight="1">
      <c r="A38" s="128"/>
      <c r="G38" s="424"/>
      <c r="H38" s="424"/>
      <c r="I38" s="424"/>
      <c r="J38" s="424"/>
      <c r="K38" s="518"/>
      <c r="L38" s="518"/>
      <c r="M38" s="518"/>
      <c r="N38" s="518"/>
      <c r="O38" s="518"/>
      <c r="P38" s="518"/>
      <c r="Q38" s="518"/>
      <c r="R38" s="518"/>
      <c r="S38" s="518"/>
      <c r="T38" s="518"/>
      <c r="U38" s="518"/>
      <c r="V38" s="518"/>
      <c r="W38" s="518"/>
      <c r="X38" s="518"/>
      <c r="Y38" s="518"/>
      <c r="Z38" s="518"/>
      <c r="AA38" s="518"/>
      <c r="AB38" s="518"/>
      <c r="AC38" s="518"/>
      <c r="AD38" s="518"/>
      <c r="AE38" s="518"/>
      <c r="AF38" s="518"/>
      <c r="AG38" s="518"/>
      <c r="AH38" s="518"/>
      <c r="AI38" s="518"/>
      <c r="AJ38" s="518"/>
      <c r="AK38" s="518"/>
      <c r="AL38" s="518"/>
      <c r="AM38" s="518"/>
      <c r="AN38" s="518"/>
      <c r="AO38" s="518"/>
      <c r="AP38" s="518"/>
      <c r="AQ38" s="518"/>
      <c r="AR38" s="518"/>
      <c r="AS38" s="518"/>
      <c r="AT38" s="518"/>
      <c r="AU38" s="518"/>
      <c r="AV38" s="518"/>
      <c r="AW38" s="518"/>
      <c r="AX38" s="518"/>
      <c r="AY38" s="518"/>
      <c r="AZ38" s="518"/>
      <c r="BA38" s="518"/>
      <c r="BB38" s="518"/>
      <c r="BC38" s="518"/>
      <c r="BD38" s="518"/>
      <c r="BE38" s="518"/>
      <c r="BF38" s="518"/>
      <c r="BG38" s="518"/>
      <c r="BH38" s="518"/>
      <c r="BI38" s="518"/>
      <c r="BJ38" s="518"/>
      <c r="BK38" s="518"/>
      <c r="BL38" s="518"/>
      <c r="BM38" s="518"/>
      <c r="BN38" s="518"/>
      <c r="BO38" s="518"/>
      <c r="BP38" s="518"/>
      <c r="BQ38" s="518"/>
      <c r="BS38" s="128"/>
      <c r="BT38" s="128"/>
      <c r="BU38" s="128"/>
    </row>
    <row r="39" spans="1:73" ht="12" customHeight="1">
      <c r="A39" s="128"/>
      <c r="G39" s="528" t="s">
        <v>239</v>
      </c>
      <c r="H39" s="528"/>
      <c r="I39" s="528"/>
      <c r="J39" s="528"/>
      <c r="K39" s="528"/>
      <c r="L39" s="528"/>
      <c r="M39" s="528"/>
      <c r="N39" s="528"/>
      <c r="O39" s="528"/>
      <c r="P39" s="528"/>
      <c r="Q39" s="528"/>
      <c r="R39" s="528"/>
      <c r="S39" s="528"/>
      <c r="T39" s="528"/>
      <c r="U39" s="528"/>
      <c r="V39" s="528"/>
      <c r="W39" s="528"/>
      <c r="X39" s="528"/>
      <c r="Y39" s="528"/>
      <c r="Z39" s="528"/>
      <c r="AA39" s="528"/>
      <c r="AB39" s="528"/>
      <c r="AC39" s="528"/>
      <c r="AD39" s="528"/>
      <c r="AE39" s="528"/>
      <c r="AF39" s="528"/>
      <c r="AG39" s="528"/>
      <c r="AH39" s="528"/>
      <c r="AI39" s="528"/>
      <c r="AJ39" s="528"/>
      <c r="AK39" s="528"/>
      <c r="AL39" s="528"/>
      <c r="AM39" s="528"/>
      <c r="AN39" s="528"/>
      <c r="AO39" s="528"/>
      <c r="AP39" s="528"/>
      <c r="AQ39" s="528"/>
      <c r="AR39" s="528"/>
      <c r="AS39" s="528"/>
      <c r="AT39" s="528"/>
      <c r="AU39" s="528"/>
      <c r="AV39" s="528"/>
      <c r="AW39" s="528"/>
      <c r="AX39" s="528"/>
      <c r="AY39" s="528"/>
      <c r="AZ39" s="528"/>
      <c r="BA39" s="528"/>
      <c r="BB39" s="528"/>
      <c r="BC39" s="528"/>
      <c r="BD39" s="528"/>
      <c r="BE39" s="528"/>
      <c r="BF39" s="528"/>
      <c r="BG39" s="528"/>
      <c r="BH39" s="528"/>
      <c r="BI39" s="528"/>
      <c r="BJ39" s="528"/>
      <c r="BK39" s="528"/>
      <c r="BL39" s="528"/>
      <c r="BM39" s="528"/>
      <c r="BN39" s="528"/>
      <c r="BO39" s="528"/>
      <c r="BP39" s="528"/>
      <c r="BQ39" s="528"/>
      <c r="BS39" s="128"/>
      <c r="BT39" s="128"/>
      <c r="BU39" s="128"/>
    </row>
    <row r="40" spans="1:73" ht="12" customHeight="1">
      <c r="A40" s="128"/>
      <c r="G40" s="528"/>
      <c r="H40" s="528"/>
      <c r="I40" s="528"/>
      <c r="J40" s="528"/>
      <c r="K40" s="528"/>
      <c r="L40" s="528"/>
      <c r="M40" s="528"/>
      <c r="N40" s="528"/>
      <c r="O40" s="528"/>
      <c r="P40" s="528"/>
      <c r="Q40" s="528"/>
      <c r="R40" s="528"/>
      <c r="S40" s="528"/>
      <c r="T40" s="528"/>
      <c r="U40" s="528"/>
      <c r="V40" s="528"/>
      <c r="W40" s="528"/>
      <c r="X40" s="528"/>
      <c r="Y40" s="528"/>
      <c r="Z40" s="528"/>
      <c r="AA40" s="528"/>
      <c r="AB40" s="528"/>
      <c r="AC40" s="528"/>
      <c r="AD40" s="528"/>
      <c r="AE40" s="528"/>
      <c r="AF40" s="528"/>
      <c r="AG40" s="528"/>
      <c r="AH40" s="528"/>
      <c r="AI40" s="528"/>
      <c r="AJ40" s="528"/>
      <c r="AK40" s="528"/>
      <c r="AL40" s="528"/>
      <c r="AM40" s="528"/>
      <c r="AN40" s="528"/>
      <c r="AO40" s="528"/>
      <c r="AP40" s="528"/>
      <c r="AQ40" s="528"/>
      <c r="AR40" s="528"/>
      <c r="AS40" s="528"/>
      <c r="AT40" s="528"/>
      <c r="AU40" s="528"/>
      <c r="AV40" s="528"/>
      <c r="AW40" s="528"/>
      <c r="AX40" s="528"/>
      <c r="AY40" s="528"/>
      <c r="AZ40" s="528"/>
      <c r="BA40" s="528"/>
      <c r="BB40" s="528"/>
      <c r="BC40" s="528"/>
      <c r="BD40" s="528"/>
      <c r="BE40" s="528"/>
      <c r="BF40" s="528"/>
      <c r="BG40" s="528"/>
      <c r="BH40" s="528"/>
      <c r="BI40" s="528"/>
      <c r="BJ40" s="528"/>
      <c r="BK40" s="528"/>
      <c r="BL40" s="528"/>
      <c r="BM40" s="528"/>
      <c r="BN40" s="528"/>
      <c r="BO40" s="528"/>
      <c r="BP40" s="528"/>
      <c r="BQ40" s="528"/>
      <c r="BS40" s="128"/>
      <c r="BT40" s="128"/>
      <c r="BU40" s="128"/>
    </row>
    <row r="41" spans="1:73" ht="12" customHeight="1">
      <c r="A41" s="128"/>
      <c r="G41" s="424" t="s">
        <v>1</v>
      </c>
      <c r="H41" s="424"/>
      <c r="I41" s="424"/>
      <c r="J41" s="424"/>
      <c r="K41" s="424" t="s">
        <v>3</v>
      </c>
      <c r="L41" s="424"/>
      <c r="M41" s="424"/>
      <c r="N41" s="424"/>
      <c r="O41" s="424"/>
      <c r="P41" s="424"/>
      <c r="Q41" s="424"/>
      <c r="R41" s="424"/>
      <c r="S41" s="424"/>
      <c r="T41" s="424"/>
      <c r="U41" s="424" t="s">
        <v>11</v>
      </c>
      <c r="V41" s="424"/>
      <c r="W41" s="424"/>
      <c r="X41" s="424"/>
      <c r="Y41" s="424"/>
      <c r="Z41" s="424"/>
      <c r="AA41" s="424"/>
      <c r="AB41" s="424"/>
      <c r="AC41" s="424"/>
      <c r="AD41" s="424"/>
      <c r="AE41" s="424"/>
      <c r="AF41" s="424"/>
      <c r="AG41" s="424"/>
      <c r="AH41" s="424"/>
      <c r="AI41" s="424"/>
      <c r="AJ41" s="424"/>
      <c r="AK41" s="424"/>
      <c r="AL41" s="424"/>
      <c r="AM41" s="424"/>
      <c r="AN41" s="424"/>
      <c r="AO41" s="424" t="s">
        <v>205</v>
      </c>
      <c r="AP41" s="424"/>
      <c r="AQ41" s="424"/>
      <c r="AR41" s="424"/>
      <c r="AS41" s="424"/>
      <c r="AT41" s="424"/>
      <c r="AU41" s="424"/>
      <c r="AV41" s="424"/>
      <c r="AW41" s="424"/>
      <c r="AX41" s="424"/>
      <c r="AY41" s="424"/>
      <c r="AZ41" s="424"/>
      <c r="BA41" s="424"/>
      <c r="BB41" s="424"/>
      <c r="BC41" s="424"/>
      <c r="BD41" s="424"/>
      <c r="BE41" s="424"/>
      <c r="BF41" s="424"/>
      <c r="BG41" s="424"/>
      <c r="BH41" s="424" t="s">
        <v>2</v>
      </c>
      <c r="BI41" s="424"/>
      <c r="BJ41" s="424"/>
      <c r="BK41" s="424"/>
      <c r="BL41" s="424"/>
      <c r="BM41" s="424" t="s">
        <v>8</v>
      </c>
      <c r="BN41" s="424"/>
      <c r="BO41" s="424"/>
      <c r="BP41" s="424"/>
      <c r="BQ41" s="424"/>
      <c r="BS41" s="128"/>
      <c r="BT41" s="128"/>
      <c r="BU41" s="128"/>
    </row>
    <row r="42" spans="1:73" ht="12" customHeight="1">
      <c r="A42" s="128"/>
      <c r="G42" s="424"/>
      <c r="H42" s="424"/>
      <c r="I42" s="424"/>
      <c r="J42" s="424"/>
      <c r="K42" s="424"/>
      <c r="L42" s="424"/>
      <c r="M42" s="424"/>
      <c r="N42" s="424"/>
      <c r="O42" s="424"/>
      <c r="P42" s="424"/>
      <c r="Q42" s="424"/>
      <c r="R42" s="424"/>
      <c r="S42" s="424"/>
      <c r="T42" s="424"/>
      <c r="U42" s="424"/>
      <c r="V42" s="424"/>
      <c r="W42" s="424"/>
      <c r="X42" s="424"/>
      <c r="Y42" s="424"/>
      <c r="Z42" s="424"/>
      <c r="AA42" s="424"/>
      <c r="AB42" s="424"/>
      <c r="AC42" s="424"/>
      <c r="AD42" s="424"/>
      <c r="AE42" s="424"/>
      <c r="AF42" s="424"/>
      <c r="AG42" s="424"/>
      <c r="AH42" s="424"/>
      <c r="AI42" s="424"/>
      <c r="AJ42" s="424"/>
      <c r="AK42" s="424"/>
      <c r="AL42" s="424"/>
      <c r="AM42" s="424"/>
      <c r="AN42" s="424"/>
      <c r="AO42" s="424"/>
      <c r="AP42" s="424"/>
      <c r="AQ42" s="424"/>
      <c r="AR42" s="424"/>
      <c r="AS42" s="424"/>
      <c r="AT42" s="424"/>
      <c r="AU42" s="424"/>
      <c r="AV42" s="424"/>
      <c r="AW42" s="424"/>
      <c r="AX42" s="424"/>
      <c r="AY42" s="424"/>
      <c r="AZ42" s="424"/>
      <c r="BA42" s="424"/>
      <c r="BB42" s="424"/>
      <c r="BC42" s="424"/>
      <c r="BD42" s="424"/>
      <c r="BE42" s="424"/>
      <c r="BF42" s="424"/>
      <c r="BG42" s="424"/>
      <c r="BH42" s="424"/>
      <c r="BI42" s="424"/>
      <c r="BJ42" s="424"/>
      <c r="BK42" s="424"/>
      <c r="BL42" s="424"/>
      <c r="BM42" s="424"/>
      <c r="BN42" s="424"/>
      <c r="BO42" s="424"/>
      <c r="BP42" s="424"/>
      <c r="BQ42" s="424"/>
      <c r="BS42" s="128"/>
      <c r="BT42" s="128"/>
      <c r="BU42" s="128"/>
    </row>
    <row r="43" spans="1:73" ht="15" customHeight="1">
      <c r="A43" s="128">
        <f>A36+1</f>
        <v>10</v>
      </c>
      <c r="G43" s="424">
        <v>1</v>
      </c>
      <c r="H43" s="424"/>
      <c r="I43" s="424"/>
      <c r="J43" s="424"/>
      <c r="K43" s="518" t="str">
        <f ca="1">IF(INDEX(入力,$A43,K$1)="","",INDEX(入力,$A43,K$1))</f>
        <v/>
      </c>
      <c r="L43" s="518"/>
      <c r="M43" s="518"/>
      <c r="N43" s="518"/>
      <c r="O43" s="518"/>
      <c r="P43" s="518"/>
      <c r="Q43" s="518"/>
      <c r="R43" s="518"/>
      <c r="S43" s="518"/>
      <c r="T43" s="518"/>
      <c r="U43" s="519" t="str">
        <f ca="1">IF($K43="","",VLOOKUP($K43,新選手名簿,U$1,FALSE))</f>
        <v/>
      </c>
      <c r="V43" s="520"/>
      <c r="W43" s="520"/>
      <c r="X43" s="520"/>
      <c r="Y43" s="520"/>
      <c r="Z43" s="520"/>
      <c r="AA43" s="520"/>
      <c r="AB43" s="520"/>
      <c r="AC43" s="520"/>
      <c r="AD43" s="520"/>
      <c r="AE43" s="520">
        <f>IF(INDEX(入力シート!AE19:BC54,$A40,AE$1)="","",入力シート!$AG$1*100+INDEX(入力シート!AE19:BC54,$A40,AE$1))</f>
        <v>9031</v>
      </c>
      <c r="AF43" s="520"/>
      <c r="AG43" s="520"/>
      <c r="AH43" s="520"/>
      <c r="AI43" s="520"/>
      <c r="AJ43" s="520"/>
      <c r="AK43" s="520"/>
      <c r="AL43" s="520"/>
      <c r="AM43" s="520"/>
      <c r="AN43" s="521"/>
      <c r="AO43" s="518" t="str">
        <f ca="1">IF($K43="","",VLOOKUP($K43,新選手名簿,AO$1,FALSE))</f>
        <v/>
      </c>
      <c r="AP43" s="518"/>
      <c r="AQ43" s="518"/>
      <c r="AR43" s="518"/>
      <c r="AS43" s="518"/>
      <c r="AT43" s="518"/>
      <c r="AU43" s="518"/>
      <c r="AV43" s="518"/>
      <c r="AW43" s="518"/>
      <c r="AX43" s="518"/>
      <c r="AY43" s="518"/>
      <c r="AZ43" s="518"/>
      <c r="BA43" s="518"/>
      <c r="BB43" s="518"/>
      <c r="BC43" s="518"/>
      <c r="BD43" s="518"/>
      <c r="BE43" s="518"/>
      <c r="BF43" s="518"/>
      <c r="BG43" s="518"/>
      <c r="BH43" s="518" t="str">
        <f ca="1">IF($K43="","",VLOOKUP($K43,新選手名簿,BH$1,FALSE))</f>
        <v/>
      </c>
      <c r="BI43" s="518"/>
      <c r="BJ43" s="518"/>
      <c r="BK43" s="518"/>
      <c r="BL43" s="518"/>
      <c r="BM43" s="518" t="str">
        <f ca="1">IF($K43="","",VLOOKUP($K43,新選手名簿,BM$1,FALSE))</f>
        <v/>
      </c>
      <c r="BN43" s="518"/>
      <c r="BO43" s="518"/>
      <c r="BP43" s="518"/>
      <c r="BQ43" s="518"/>
      <c r="BS43" s="128"/>
      <c r="BT43" s="128"/>
      <c r="BU43" s="128"/>
    </row>
    <row r="44" spans="1:73" ht="15" customHeight="1">
      <c r="A44" s="128"/>
      <c r="G44" s="424"/>
      <c r="H44" s="424"/>
      <c r="I44" s="424"/>
      <c r="J44" s="424"/>
      <c r="K44" s="518"/>
      <c r="L44" s="518"/>
      <c r="M44" s="518"/>
      <c r="N44" s="518"/>
      <c r="O44" s="518"/>
      <c r="P44" s="518"/>
      <c r="Q44" s="518"/>
      <c r="R44" s="518"/>
      <c r="S44" s="518"/>
      <c r="T44" s="518"/>
      <c r="U44" s="522"/>
      <c r="V44" s="523"/>
      <c r="W44" s="523"/>
      <c r="X44" s="523"/>
      <c r="Y44" s="523"/>
      <c r="Z44" s="523"/>
      <c r="AA44" s="523"/>
      <c r="AB44" s="523"/>
      <c r="AC44" s="523"/>
      <c r="AD44" s="523"/>
      <c r="AE44" s="523"/>
      <c r="AF44" s="523"/>
      <c r="AG44" s="523"/>
      <c r="AH44" s="523"/>
      <c r="AI44" s="523"/>
      <c r="AJ44" s="523"/>
      <c r="AK44" s="523"/>
      <c r="AL44" s="523"/>
      <c r="AM44" s="523"/>
      <c r="AN44" s="524"/>
      <c r="AO44" s="518"/>
      <c r="AP44" s="518"/>
      <c r="AQ44" s="518"/>
      <c r="AR44" s="518"/>
      <c r="AS44" s="518"/>
      <c r="AT44" s="518"/>
      <c r="AU44" s="518"/>
      <c r="AV44" s="518"/>
      <c r="AW44" s="518"/>
      <c r="AX44" s="518"/>
      <c r="AY44" s="518"/>
      <c r="AZ44" s="518"/>
      <c r="BA44" s="518"/>
      <c r="BB44" s="518"/>
      <c r="BC44" s="518"/>
      <c r="BD44" s="518"/>
      <c r="BE44" s="518"/>
      <c r="BF44" s="518"/>
      <c r="BG44" s="518"/>
      <c r="BH44" s="518"/>
      <c r="BI44" s="518"/>
      <c r="BJ44" s="518"/>
      <c r="BK44" s="518"/>
      <c r="BL44" s="518"/>
      <c r="BM44" s="518"/>
      <c r="BN44" s="518"/>
      <c r="BO44" s="518"/>
      <c r="BP44" s="518"/>
      <c r="BQ44" s="518"/>
      <c r="BS44" s="128"/>
      <c r="BT44" s="128"/>
      <c r="BU44" s="128"/>
    </row>
    <row r="45" spans="1:73" ht="15" customHeight="1">
      <c r="A45" s="128"/>
      <c r="G45" s="424"/>
      <c r="H45" s="424"/>
      <c r="I45" s="424"/>
      <c r="J45" s="424"/>
      <c r="K45" s="518"/>
      <c r="L45" s="518"/>
      <c r="M45" s="518"/>
      <c r="N45" s="518"/>
      <c r="O45" s="518"/>
      <c r="P45" s="518"/>
      <c r="Q45" s="518"/>
      <c r="R45" s="518"/>
      <c r="S45" s="518"/>
      <c r="T45" s="518"/>
      <c r="U45" s="525"/>
      <c r="V45" s="526"/>
      <c r="W45" s="526"/>
      <c r="X45" s="526"/>
      <c r="Y45" s="526"/>
      <c r="Z45" s="526"/>
      <c r="AA45" s="526"/>
      <c r="AB45" s="526"/>
      <c r="AC45" s="526"/>
      <c r="AD45" s="526"/>
      <c r="AE45" s="526"/>
      <c r="AF45" s="526"/>
      <c r="AG45" s="526"/>
      <c r="AH45" s="526"/>
      <c r="AI45" s="526"/>
      <c r="AJ45" s="526"/>
      <c r="AK45" s="526"/>
      <c r="AL45" s="526"/>
      <c r="AM45" s="526"/>
      <c r="AN45" s="527"/>
      <c r="AO45" s="518"/>
      <c r="AP45" s="518"/>
      <c r="AQ45" s="518"/>
      <c r="AR45" s="518"/>
      <c r="AS45" s="518"/>
      <c r="AT45" s="518"/>
      <c r="AU45" s="518"/>
      <c r="AV45" s="518"/>
      <c r="AW45" s="518"/>
      <c r="AX45" s="518"/>
      <c r="AY45" s="518"/>
      <c r="AZ45" s="518"/>
      <c r="BA45" s="518"/>
      <c r="BB45" s="518"/>
      <c r="BC45" s="518"/>
      <c r="BD45" s="518"/>
      <c r="BE45" s="518"/>
      <c r="BF45" s="518"/>
      <c r="BG45" s="518"/>
      <c r="BH45" s="518"/>
      <c r="BI45" s="518"/>
      <c r="BJ45" s="518"/>
      <c r="BK45" s="518"/>
      <c r="BL45" s="518"/>
      <c r="BM45" s="518"/>
      <c r="BN45" s="518"/>
      <c r="BO45" s="518"/>
      <c r="BP45" s="518"/>
      <c r="BQ45" s="518"/>
      <c r="BS45" s="128"/>
      <c r="BT45" s="128"/>
      <c r="BU45" s="128"/>
    </row>
    <row r="46" spans="1:73" ht="15" customHeight="1">
      <c r="A46" s="128">
        <f>A43+1</f>
        <v>11</v>
      </c>
      <c r="G46" s="424">
        <v>2</v>
      </c>
      <c r="H46" s="424"/>
      <c r="I46" s="424"/>
      <c r="J46" s="424"/>
      <c r="K46" s="518" t="str">
        <f ca="1">IF(INDEX(入力,$A46,K$1)="","",INDEX(入力,$A46,K$1))</f>
        <v/>
      </c>
      <c r="L46" s="518"/>
      <c r="M46" s="518"/>
      <c r="N46" s="518"/>
      <c r="O46" s="518"/>
      <c r="P46" s="518"/>
      <c r="Q46" s="518"/>
      <c r="R46" s="518"/>
      <c r="S46" s="518"/>
      <c r="T46" s="518"/>
      <c r="U46" s="518" t="str">
        <f ca="1">IF($K46="","",VLOOKUP($K46,新選手名簿,U$1,FALSE))</f>
        <v/>
      </c>
      <c r="V46" s="518"/>
      <c r="W46" s="518"/>
      <c r="X46" s="518"/>
      <c r="Y46" s="518"/>
      <c r="Z46" s="518"/>
      <c r="AA46" s="518"/>
      <c r="AB46" s="518"/>
      <c r="AC46" s="518"/>
      <c r="AD46" s="518"/>
      <c r="AE46" s="518">
        <f>IF(INDEX(入力シート!AE22:BC57,$A43,AE$1)="","",入力シート!$AG$1*100+INDEX(入力シート!AE22:BC57,$A43,AE$1))</f>
        <v>9019</v>
      </c>
      <c r="AF46" s="518"/>
      <c r="AG46" s="518"/>
      <c r="AH46" s="518"/>
      <c r="AI46" s="518"/>
      <c r="AJ46" s="518"/>
      <c r="AK46" s="518"/>
      <c r="AL46" s="518"/>
      <c r="AM46" s="518"/>
      <c r="AN46" s="518"/>
      <c r="AO46" s="518" t="str">
        <f ca="1">IF($K46="","",VLOOKUP($K46,新選手名簿,AO$1,FALSE))</f>
        <v/>
      </c>
      <c r="AP46" s="518"/>
      <c r="AQ46" s="518"/>
      <c r="AR46" s="518"/>
      <c r="AS46" s="518"/>
      <c r="AT46" s="518"/>
      <c r="AU46" s="518"/>
      <c r="AV46" s="518"/>
      <c r="AW46" s="518"/>
      <c r="AX46" s="518"/>
      <c r="AY46" s="518"/>
      <c r="AZ46" s="518"/>
      <c r="BA46" s="518"/>
      <c r="BB46" s="518"/>
      <c r="BC46" s="518"/>
      <c r="BD46" s="518"/>
      <c r="BE46" s="518"/>
      <c r="BF46" s="518"/>
      <c r="BG46" s="518"/>
      <c r="BH46" s="518" t="str">
        <f ca="1">IF($K46="","",VLOOKUP($K46,新選手名簿,BH$1,FALSE))</f>
        <v/>
      </c>
      <c r="BI46" s="518"/>
      <c r="BJ46" s="518"/>
      <c r="BK46" s="518"/>
      <c r="BL46" s="518"/>
      <c r="BM46" s="518" t="str">
        <f ca="1">IF($K46="","",VLOOKUP($K46,新選手名簿,BM$1,FALSE))</f>
        <v/>
      </c>
      <c r="BN46" s="518"/>
      <c r="BO46" s="518"/>
      <c r="BP46" s="518"/>
      <c r="BQ46" s="518"/>
      <c r="BS46" s="128"/>
      <c r="BT46" s="128"/>
      <c r="BU46" s="128"/>
    </row>
    <row r="47" spans="1:73" ht="15" customHeight="1">
      <c r="A47" s="128"/>
      <c r="G47" s="424"/>
      <c r="H47" s="424"/>
      <c r="I47" s="424"/>
      <c r="J47" s="424"/>
      <c r="K47" s="518"/>
      <c r="L47" s="518"/>
      <c r="M47" s="518"/>
      <c r="N47" s="518"/>
      <c r="O47" s="518"/>
      <c r="P47" s="518"/>
      <c r="Q47" s="518"/>
      <c r="R47" s="518"/>
      <c r="S47" s="518"/>
      <c r="T47" s="518"/>
      <c r="U47" s="518"/>
      <c r="V47" s="518"/>
      <c r="W47" s="518"/>
      <c r="X47" s="518"/>
      <c r="Y47" s="518"/>
      <c r="Z47" s="518"/>
      <c r="AA47" s="518"/>
      <c r="AB47" s="518"/>
      <c r="AC47" s="518"/>
      <c r="AD47" s="518"/>
      <c r="AE47" s="518"/>
      <c r="AF47" s="518"/>
      <c r="AG47" s="518"/>
      <c r="AH47" s="518"/>
      <c r="AI47" s="518"/>
      <c r="AJ47" s="518"/>
      <c r="AK47" s="518"/>
      <c r="AL47" s="518"/>
      <c r="AM47" s="518"/>
      <c r="AN47" s="518"/>
      <c r="AO47" s="518"/>
      <c r="AP47" s="518"/>
      <c r="AQ47" s="518"/>
      <c r="AR47" s="518"/>
      <c r="AS47" s="518"/>
      <c r="AT47" s="518"/>
      <c r="AU47" s="518"/>
      <c r="AV47" s="518"/>
      <c r="AW47" s="518"/>
      <c r="AX47" s="518"/>
      <c r="AY47" s="518"/>
      <c r="AZ47" s="518"/>
      <c r="BA47" s="518"/>
      <c r="BB47" s="518"/>
      <c r="BC47" s="518"/>
      <c r="BD47" s="518"/>
      <c r="BE47" s="518"/>
      <c r="BF47" s="518"/>
      <c r="BG47" s="518"/>
      <c r="BH47" s="518"/>
      <c r="BI47" s="518"/>
      <c r="BJ47" s="518"/>
      <c r="BK47" s="518"/>
      <c r="BL47" s="518"/>
      <c r="BM47" s="518"/>
      <c r="BN47" s="518"/>
      <c r="BO47" s="518"/>
      <c r="BP47" s="518"/>
      <c r="BQ47" s="518"/>
      <c r="BS47" s="128"/>
      <c r="BT47" s="128"/>
      <c r="BU47" s="128"/>
    </row>
    <row r="48" spans="1:73" ht="15" customHeight="1">
      <c r="A48" s="128"/>
      <c r="G48" s="424"/>
      <c r="H48" s="424"/>
      <c r="I48" s="424"/>
      <c r="J48" s="424"/>
      <c r="K48" s="518"/>
      <c r="L48" s="518"/>
      <c r="M48" s="518"/>
      <c r="N48" s="518"/>
      <c r="O48" s="518"/>
      <c r="P48" s="518"/>
      <c r="Q48" s="518"/>
      <c r="R48" s="518"/>
      <c r="S48" s="518"/>
      <c r="T48" s="518"/>
      <c r="U48" s="518"/>
      <c r="V48" s="518"/>
      <c r="W48" s="518"/>
      <c r="X48" s="518"/>
      <c r="Y48" s="518"/>
      <c r="Z48" s="518"/>
      <c r="AA48" s="518"/>
      <c r="AB48" s="518"/>
      <c r="AC48" s="518"/>
      <c r="AD48" s="518"/>
      <c r="AE48" s="518"/>
      <c r="AF48" s="518"/>
      <c r="AG48" s="518"/>
      <c r="AH48" s="518"/>
      <c r="AI48" s="518"/>
      <c r="AJ48" s="518"/>
      <c r="AK48" s="518"/>
      <c r="AL48" s="518"/>
      <c r="AM48" s="518"/>
      <c r="AN48" s="518"/>
      <c r="AO48" s="518"/>
      <c r="AP48" s="518"/>
      <c r="AQ48" s="518"/>
      <c r="AR48" s="518"/>
      <c r="AS48" s="518"/>
      <c r="AT48" s="518"/>
      <c r="AU48" s="518"/>
      <c r="AV48" s="518"/>
      <c r="AW48" s="518"/>
      <c r="AX48" s="518"/>
      <c r="AY48" s="518"/>
      <c r="AZ48" s="518"/>
      <c r="BA48" s="518"/>
      <c r="BB48" s="518"/>
      <c r="BC48" s="518"/>
      <c r="BD48" s="518"/>
      <c r="BE48" s="518"/>
      <c r="BF48" s="518"/>
      <c r="BG48" s="518"/>
      <c r="BH48" s="518"/>
      <c r="BI48" s="518"/>
      <c r="BJ48" s="518"/>
      <c r="BK48" s="518"/>
      <c r="BL48" s="518"/>
      <c r="BM48" s="518"/>
      <c r="BN48" s="518"/>
      <c r="BO48" s="518"/>
      <c r="BP48" s="518"/>
      <c r="BQ48" s="518"/>
      <c r="BS48" s="128"/>
      <c r="BT48" s="128"/>
      <c r="BU48" s="128"/>
    </row>
    <row r="49" spans="1:73" ht="15" customHeight="1">
      <c r="A49" s="128">
        <f>A46+1</f>
        <v>12</v>
      </c>
      <c r="G49" s="424">
        <v>3</v>
      </c>
      <c r="H49" s="424"/>
      <c r="I49" s="424"/>
      <c r="J49" s="424"/>
      <c r="K49" s="518" t="str">
        <f ca="1">IF(INDEX(入力,$A49,K$1)="","",INDEX(入力,$A49,K$1))</f>
        <v/>
      </c>
      <c r="L49" s="518"/>
      <c r="M49" s="518"/>
      <c r="N49" s="518"/>
      <c r="O49" s="518"/>
      <c r="P49" s="518"/>
      <c r="Q49" s="518"/>
      <c r="R49" s="518"/>
      <c r="S49" s="518"/>
      <c r="T49" s="518"/>
      <c r="U49" s="518" t="str">
        <f ca="1">IF($K49="","",VLOOKUP($K49,新選手名簿,U$1,FALSE))</f>
        <v/>
      </c>
      <c r="V49" s="518"/>
      <c r="W49" s="518"/>
      <c r="X49" s="518"/>
      <c r="Y49" s="518"/>
      <c r="Z49" s="518"/>
      <c r="AA49" s="518"/>
      <c r="AB49" s="518"/>
      <c r="AC49" s="518"/>
      <c r="AD49" s="518"/>
      <c r="AE49" s="518">
        <f>IF(INDEX(入力シート!AE25:BC60,$A46,AE$1)="","",入力シート!$AG$1*100+INDEX(入力シート!AE25:BC60,$A46,AE$1))</f>
        <v>9023</v>
      </c>
      <c r="AF49" s="518"/>
      <c r="AG49" s="518"/>
      <c r="AH49" s="518"/>
      <c r="AI49" s="518"/>
      <c r="AJ49" s="518"/>
      <c r="AK49" s="518"/>
      <c r="AL49" s="518"/>
      <c r="AM49" s="518"/>
      <c r="AN49" s="518"/>
      <c r="AO49" s="518" t="str">
        <f ca="1">IF($K49="","",VLOOKUP($K49,新選手名簿,AO$1,FALSE))</f>
        <v/>
      </c>
      <c r="AP49" s="518"/>
      <c r="AQ49" s="518"/>
      <c r="AR49" s="518"/>
      <c r="AS49" s="518"/>
      <c r="AT49" s="518"/>
      <c r="AU49" s="518"/>
      <c r="AV49" s="518"/>
      <c r="AW49" s="518"/>
      <c r="AX49" s="518"/>
      <c r="AY49" s="518"/>
      <c r="AZ49" s="518"/>
      <c r="BA49" s="518"/>
      <c r="BB49" s="518"/>
      <c r="BC49" s="518"/>
      <c r="BD49" s="518"/>
      <c r="BE49" s="518"/>
      <c r="BF49" s="518"/>
      <c r="BG49" s="518"/>
      <c r="BH49" s="518" t="str">
        <f ca="1">IF($K49="","",VLOOKUP($K49,新選手名簿,BH$1,FALSE))</f>
        <v/>
      </c>
      <c r="BI49" s="518"/>
      <c r="BJ49" s="518"/>
      <c r="BK49" s="518"/>
      <c r="BL49" s="518"/>
      <c r="BM49" s="518" t="str">
        <f ca="1">IF($K49="","",VLOOKUP($K49,新選手名簿,BM$1,FALSE))</f>
        <v/>
      </c>
      <c r="BN49" s="518"/>
      <c r="BO49" s="518"/>
      <c r="BP49" s="518"/>
      <c r="BQ49" s="518"/>
      <c r="BS49" s="128"/>
      <c r="BT49" s="128"/>
      <c r="BU49" s="128"/>
    </row>
    <row r="50" spans="1:73" ht="15" customHeight="1">
      <c r="A50" s="128"/>
      <c r="G50" s="424"/>
      <c r="H50" s="424"/>
      <c r="I50" s="424"/>
      <c r="J50" s="424"/>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8"/>
      <c r="AY50" s="518"/>
      <c r="AZ50" s="518"/>
      <c r="BA50" s="518"/>
      <c r="BB50" s="518"/>
      <c r="BC50" s="518"/>
      <c r="BD50" s="518"/>
      <c r="BE50" s="518"/>
      <c r="BF50" s="518"/>
      <c r="BG50" s="518"/>
      <c r="BH50" s="518"/>
      <c r="BI50" s="518"/>
      <c r="BJ50" s="518"/>
      <c r="BK50" s="518"/>
      <c r="BL50" s="518"/>
      <c r="BM50" s="518"/>
      <c r="BN50" s="518"/>
      <c r="BO50" s="518"/>
      <c r="BP50" s="518"/>
      <c r="BQ50" s="518"/>
      <c r="BS50" s="128"/>
      <c r="BT50" s="128"/>
      <c r="BU50" s="128"/>
    </row>
    <row r="51" spans="1:73" ht="15" customHeight="1">
      <c r="A51" s="128"/>
      <c r="G51" s="424"/>
      <c r="H51" s="424"/>
      <c r="I51" s="424"/>
      <c r="J51" s="424"/>
      <c r="K51" s="518"/>
      <c r="L51" s="518"/>
      <c r="M51" s="518"/>
      <c r="N51" s="518"/>
      <c r="O51" s="518"/>
      <c r="P51" s="518"/>
      <c r="Q51" s="518"/>
      <c r="R51" s="518"/>
      <c r="S51" s="518"/>
      <c r="T51" s="518"/>
      <c r="U51" s="518"/>
      <c r="V51" s="518"/>
      <c r="W51" s="518"/>
      <c r="X51" s="518"/>
      <c r="Y51" s="518"/>
      <c r="Z51" s="518"/>
      <c r="AA51" s="518"/>
      <c r="AB51" s="518"/>
      <c r="AC51" s="518"/>
      <c r="AD51" s="518"/>
      <c r="AE51" s="518"/>
      <c r="AF51" s="518"/>
      <c r="AG51" s="518"/>
      <c r="AH51" s="518"/>
      <c r="AI51" s="518"/>
      <c r="AJ51" s="518"/>
      <c r="AK51" s="518"/>
      <c r="AL51" s="518"/>
      <c r="AM51" s="518"/>
      <c r="AN51" s="518"/>
      <c r="AO51" s="518"/>
      <c r="AP51" s="518"/>
      <c r="AQ51" s="518"/>
      <c r="AR51" s="518"/>
      <c r="AS51" s="518"/>
      <c r="AT51" s="518"/>
      <c r="AU51" s="518"/>
      <c r="AV51" s="518"/>
      <c r="AW51" s="518"/>
      <c r="AX51" s="518"/>
      <c r="AY51" s="518"/>
      <c r="AZ51" s="518"/>
      <c r="BA51" s="518"/>
      <c r="BB51" s="518"/>
      <c r="BC51" s="518"/>
      <c r="BD51" s="518"/>
      <c r="BE51" s="518"/>
      <c r="BF51" s="518"/>
      <c r="BG51" s="518"/>
      <c r="BH51" s="518"/>
      <c r="BI51" s="518"/>
      <c r="BJ51" s="518"/>
      <c r="BK51" s="518"/>
      <c r="BL51" s="518"/>
      <c r="BM51" s="518"/>
      <c r="BN51" s="518"/>
      <c r="BO51" s="518"/>
      <c r="BP51" s="518"/>
      <c r="BQ51" s="518"/>
      <c r="BS51" s="128"/>
      <c r="BT51" s="128"/>
      <c r="BU51" s="128"/>
    </row>
    <row r="52" spans="1:73" ht="15" customHeight="1">
      <c r="A52" s="128">
        <f>A49+1</f>
        <v>13</v>
      </c>
      <c r="G52" s="529" t="s">
        <v>273</v>
      </c>
      <c r="H52" s="437"/>
      <c r="I52" s="437"/>
      <c r="J52" s="438"/>
      <c r="K52" s="519" t="str">
        <f ca="1">IF(INDEX(入力,$A52,K$1)="","",INDEX(入力,$A52,K$1))</f>
        <v/>
      </c>
      <c r="L52" s="520"/>
      <c r="M52" s="520"/>
      <c r="N52" s="520"/>
      <c r="O52" s="520"/>
      <c r="P52" s="520"/>
      <c r="Q52" s="520"/>
      <c r="R52" s="520"/>
      <c r="S52" s="520"/>
      <c r="T52" s="521"/>
      <c r="U52" s="518" t="str">
        <f ca="1">IF($K52="","",VLOOKUP($K52,新選手名簿,U$1,FALSE))</f>
        <v/>
      </c>
      <c r="V52" s="518"/>
      <c r="W52" s="518"/>
      <c r="X52" s="518"/>
      <c r="Y52" s="518"/>
      <c r="Z52" s="518"/>
      <c r="AA52" s="518"/>
      <c r="AB52" s="518"/>
      <c r="AC52" s="518"/>
      <c r="AD52" s="518"/>
      <c r="AE52" s="518">
        <f>IF(INDEX(入力シート!AE28:BC63,$A49,AE$1)="","",入力シート!$AG$1*100+INDEX(入力シート!AE28:BC63,$A49,AE$1))</f>
        <v>9027</v>
      </c>
      <c r="AF52" s="518"/>
      <c r="AG52" s="518"/>
      <c r="AH52" s="518"/>
      <c r="AI52" s="518"/>
      <c r="AJ52" s="518"/>
      <c r="AK52" s="518"/>
      <c r="AL52" s="518"/>
      <c r="AM52" s="518"/>
      <c r="AN52" s="518"/>
      <c r="AO52" s="519" t="str">
        <f ca="1">IF($K52="","",VLOOKUP($K52,新選手名簿,AO$1,FALSE))</f>
        <v/>
      </c>
      <c r="AP52" s="520"/>
      <c r="AQ52" s="520"/>
      <c r="AR52" s="520"/>
      <c r="AS52" s="520"/>
      <c r="AT52" s="520"/>
      <c r="AU52" s="520"/>
      <c r="AV52" s="520"/>
      <c r="AW52" s="520"/>
      <c r="AX52" s="520"/>
      <c r="AY52" s="520"/>
      <c r="AZ52" s="520"/>
      <c r="BA52" s="520"/>
      <c r="BB52" s="520"/>
      <c r="BC52" s="520"/>
      <c r="BD52" s="520"/>
      <c r="BE52" s="520"/>
      <c r="BF52" s="520"/>
      <c r="BG52" s="521"/>
      <c r="BH52" s="519" t="str">
        <f ca="1">IF($K52="","",VLOOKUP($K52,新選手名簿,BH$1,FALSE))</f>
        <v/>
      </c>
      <c r="BI52" s="520"/>
      <c r="BJ52" s="520"/>
      <c r="BK52" s="520"/>
      <c r="BL52" s="521"/>
      <c r="BM52" s="519" t="str">
        <f ca="1">IF($K52="","",VLOOKUP($K52,新選手名簿,BM$1,FALSE))</f>
        <v/>
      </c>
      <c r="BN52" s="520"/>
      <c r="BO52" s="520"/>
      <c r="BP52" s="520"/>
      <c r="BQ52" s="521"/>
      <c r="BS52" s="128"/>
      <c r="BT52" s="128"/>
      <c r="BU52" s="128"/>
    </row>
    <row r="53" spans="1:73" ht="15" customHeight="1">
      <c r="A53" s="128"/>
      <c r="G53" s="439"/>
      <c r="H53" s="440"/>
      <c r="I53" s="440"/>
      <c r="J53" s="441"/>
      <c r="K53" s="522"/>
      <c r="L53" s="523"/>
      <c r="M53" s="523"/>
      <c r="N53" s="523"/>
      <c r="O53" s="523"/>
      <c r="P53" s="523"/>
      <c r="Q53" s="523"/>
      <c r="R53" s="523"/>
      <c r="S53" s="523"/>
      <c r="T53" s="524"/>
      <c r="U53" s="518"/>
      <c r="V53" s="518"/>
      <c r="W53" s="518"/>
      <c r="X53" s="518"/>
      <c r="Y53" s="518"/>
      <c r="Z53" s="518"/>
      <c r="AA53" s="518"/>
      <c r="AB53" s="518"/>
      <c r="AC53" s="518"/>
      <c r="AD53" s="518"/>
      <c r="AE53" s="518"/>
      <c r="AF53" s="518"/>
      <c r="AG53" s="518"/>
      <c r="AH53" s="518"/>
      <c r="AI53" s="518"/>
      <c r="AJ53" s="518"/>
      <c r="AK53" s="518"/>
      <c r="AL53" s="518"/>
      <c r="AM53" s="518"/>
      <c r="AN53" s="518"/>
      <c r="AO53" s="522"/>
      <c r="AP53" s="523"/>
      <c r="AQ53" s="523"/>
      <c r="AR53" s="523"/>
      <c r="AS53" s="523"/>
      <c r="AT53" s="523"/>
      <c r="AU53" s="523"/>
      <c r="AV53" s="523"/>
      <c r="AW53" s="523"/>
      <c r="AX53" s="523"/>
      <c r="AY53" s="523"/>
      <c r="AZ53" s="523"/>
      <c r="BA53" s="523"/>
      <c r="BB53" s="523"/>
      <c r="BC53" s="523"/>
      <c r="BD53" s="523"/>
      <c r="BE53" s="523"/>
      <c r="BF53" s="523"/>
      <c r="BG53" s="524"/>
      <c r="BH53" s="522"/>
      <c r="BI53" s="523"/>
      <c r="BJ53" s="523"/>
      <c r="BK53" s="523"/>
      <c r="BL53" s="524"/>
      <c r="BM53" s="522"/>
      <c r="BN53" s="523"/>
      <c r="BO53" s="523"/>
      <c r="BP53" s="523"/>
      <c r="BQ53" s="524"/>
      <c r="BS53" s="128"/>
      <c r="BT53" s="128"/>
      <c r="BU53" s="128"/>
    </row>
    <row r="54" spans="1:73" ht="15" customHeight="1">
      <c r="A54" s="128"/>
      <c r="G54" s="442"/>
      <c r="H54" s="443"/>
      <c r="I54" s="443"/>
      <c r="J54" s="444"/>
      <c r="K54" s="525"/>
      <c r="L54" s="526"/>
      <c r="M54" s="526"/>
      <c r="N54" s="526"/>
      <c r="O54" s="526"/>
      <c r="P54" s="526"/>
      <c r="Q54" s="526"/>
      <c r="R54" s="526"/>
      <c r="S54" s="526"/>
      <c r="T54" s="527"/>
      <c r="U54" s="518"/>
      <c r="V54" s="518"/>
      <c r="W54" s="518"/>
      <c r="X54" s="518"/>
      <c r="Y54" s="518"/>
      <c r="Z54" s="518"/>
      <c r="AA54" s="518"/>
      <c r="AB54" s="518"/>
      <c r="AC54" s="518"/>
      <c r="AD54" s="518"/>
      <c r="AE54" s="518"/>
      <c r="AF54" s="518"/>
      <c r="AG54" s="518"/>
      <c r="AH54" s="518"/>
      <c r="AI54" s="518"/>
      <c r="AJ54" s="518"/>
      <c r="AK54" s="518"/>
      <c r="AL54" s="518"/>
      <c r="AM54" s="518"/>
      <c r="AN54" s="518"/>
      <c r="AO54" s="525"/>
      <c r="AP54" s="526"/>
      <c r="AQ54" s="526"/>
      <c r="AR54" s="526"/>
      <c r="AS54" s="526"/>
      <c r="AT54" s="526"/>
      <c r="AU54" s="526"/>
      <c r="AV54" s="526"/>
      <c r="AW54" s="526"/>
      <c r="AX54" s="526"/>
      <c r="AY54" s="526"/>
      <c r="AZ54" s="526"/>
      <c r="BA54" s="526"/>
      <c r="BB54" s="526"/>
      <c r="BC54" s="526"/>
      <c r="BD54" s="526"/>
      <c r="BE54" s="526"/>
      <c r="BF54" s="526"/>
      <c r="BG54" s="527"/>
      <c r="BH54" s="525"/>
      <c r="BI54" s="526"/>
      <c r="BJ54" s="526"/>
      <c r="BK54" s="526"/>
      <c r="BL54" s="527"/>
      <c r="BM54" s="525"/>
      <c r="BN54" s="526"/>
      <c r="BO54" s="526"/>
      <c r="BP54" s="526"/>
      <c r="BQ54" s="527"/>
      <c r="BS54" s="128"/>
      <c r="BT54" s="128"/>
      <c r="BU54" s="128"/>
    </row>
    <row r="55" spans="1:73" ht="15" customHeight="1">
      <c r="A55" s="128">
        <f>A52+1</f>
        <v>14</v>
      </c>
      <c r="G55" s="424" t="s">
        <v>274</v>
      </c>
      <c r="H55" s="424"/>
      <c r="I55" s="424"/>
      <c r="J55" s="424"/>
      <c r="K55" s="519" t="str">
        <f ca="1">IF(INDEX(入力,$A55,K$1)="","",INDEX(入力,$A55,K$1))</f>
        <v/>
      </c>
      <c r="L55" s="520"/>
      <c r="M55" s="520"/>
      <c r="N55" s="520"/>
      <c r="O55" s="520"/>
      <c r="P55" s="520"/>
      <c r="Q55" s="520"/>
      <c r="R55" s="520"/>
      <c r="S55" s="520"/>
      <c r="T55" s="521"/>
      <c r="U55" s="519" t="str">
        <f ca="1">IF($K55="","",VLOOKUP($K55,新選手名簿,U$1,FALSE))</f>
        <v/>
      </c>
      <c r="V55" s="520"/>
      <c r="W55" s="520"/>
      <c r="X55" s="520"/>
      <c r="Y55" s="520"/>
      <c r="Z55" s="520"/>
      <c r="AA55" s="520"/>
      <c r="AB55" s="520"/>
      <c r="AC55" s="520"/>
      <c r="AD55" s="520"/>
      <c r="AE55" s="520">
        <f>IF(INDEX(入力シート!AE28:BC63,$A49,AE$1)="","",入力シート!$AG$1*100+INDEX(入力シート!AE28:BC63,$A49,AE$1))</f>
        <v>9027</v>
      </c>
      <c r="AF55" s="520"/>
      <c r="AG55" s="520"/>
      <c r="AH55" s="520"/>
      <c r="AI55" s="520"/>
      <c r="AJ55" s="520"/>
      <c r="AK55" s="520"/>
      <c r="AL55" s="520"/>
      <c r="AM55" s="520"/>
      <c r="AN55" s="521"/>
      <c r="AO55" s="519" t="str">
        <f ca="1">IF($K55="","",VLOOKUP($K55,新選手名簿,AO$1,FALSE))</f>
        <v/>
      </c>
      <c r="AP55" s="520"/>
      <c r="AQ55" s="520"/>
      <c r="AR55" s="520"/>
      <c r="AS55" s="520"/>
      <c r="AT55" s="520"/>
      <c r="AU55" s="520"/>
      <c r="AV55" s="520"/>
      <c r="AW55" s="520"/>
      <c r="AX55" s="520"/>
      <c r="AY55" s="520"/>
      <c r="AZ55" s="520"/>
      <c r="BA55" s="520"/>
      <c r="BB55" s="520"/>
      <c r="BC55" s="520"/>
      <c r="BD55" s="520"/>
      <c r="BE55" s="520"/>
      <c r="BF55" s="520"/>
      <c r="BG55" s="521"/>
      <c r="BH55" s="519" t="str">
        <f ca="1">IF($K55="","",VLOOKUP($K55,新選手名簿,BH$1,FALSE))</f>
        <v/>
      </c>
      <c r="BI55" s="520"/>
      <c r="BJ55" s="520"/>
      <c r="BK55" s="520"/>
      <c r="BL55" s="521"/>
      <c r="BM55" s="519" t="str">
        <f ca="1">IF($K55="","",VLOOKUP($K55,新選手名簿,BM$1,FALSE))</f>
        <v/>
      </c>
      <c r="BN55" s="520"/>
      <c r="BO55" s="520"/>
      <c r="BP55" s="520"/>
      <c r="BQ55" s="521"/>
      <c r="BS55" s="128"/>
      <c r="BT55" s="128"/>
      <c r="BU55" s="128"/>
    </row>
    <row r="56" spans="1:73" ht="15" customHeight="1">
      <c r="A56" s="128"/>
      <c r="G56" s="424"/>
      <c r="H56" s="424"/>
      <c r="I56" s="424"/>
      <c r="J56" s="424"/>
      <c r="K56" s="522"/>
      <c r="L56" s="523"/>
      <c r="M56" s="523"/>
      <c r="N56" s="523"/>
      <c r="O56" s="523"/>
      <c r="P56" s="523"/>
      <c r="Q56" s="523"/>
      <c r="R56" s="523"/>
      <c r="S56" s="523"/>
      <c r="T56" s="524"/>
      <c r="U56" s="522"/>
      <c r="V56" s="523"/>
      <c r="W56" s="523"/>
      <c r="X56" s="523"/>
      <c r="Y56" s="523"/>
      <c r="Z56" s="523"/>
      <c r="AA56" s="523"/>
      <c r="AB56" s="523"/>
      <c r="AC56" s="523"/>
      <c r="AD56" s="523"/>
      <c r="AE56" s="523"/>
      <c r="AF56" s="523"/>
      <c r="AG56" s="523"/>
      <c r="AH56" s="523"/>
      <c r="AI56" s="523"/>
      <c r="AJ56" s="523"/>
      <c r="AK56" s="523"/>
      <c r="AL56" s="523"/>
      <c r="AM56" s="523"/>
      <c r="AN56" s="524"/>
      <c r="AO56" s="522"/>
      <c r="AP56" s="523"/>
      <c r="AQ56" s="523"/>
      <c r="AR56" s="523"/>
      <c r="AS56" s="523"/>
      <c r="AT56" s="523"/>
      <c r="AU56" s="523"/>
      <c r="AV56" s="523"/>
      <c r="AW56" s="523"/>
      <c r="AX56" s="523"/>
      <c r="AY56" s="523"/>
      <c r="AZ56" s="523"/>
      <c r="BA56" s="523"/>
      <c r="BB56" s="523"/>
      <c r="BC56" s="523"/>
      <c r="BD56" s="523"/>
      <c r="BE56" s="523"/>
      <c r="BF56" s="523"/>
      <c r="BG56" s="524"/>
      <c r="BH56" s="522"/>
      <c r="BI56" s="523"/>
      <c r="BJ56" s="523"/>
      <c r="BK56" s="523"/>
      <c r="BL56" s="524"/>
      <c r="BM56" s="522"/>
      <c r="BN56" s="523"/>
      <c r="BO56" s="523"/>
      <c r="BP56" s="523"/>
      <c r="BQ56" s="524"/>
      <c r="BS56" s="128"/>
      <c r="BT56" s="128"/>
      <c r="BU56" s="128"/>
    </row>
    <row r="57" spans="1:73" ht="15" customHeight="1">
      <c r="A57" s="128"/>
      <c r="G57" s="424"/>
      <c r="H57" s="424"/>
      <c r="I57" s="424"/>
      <c r="J57" s="424"/>
      <c r="K57" s="525"/>
      <c r="L57" s="526"/>
      <c r="M57" s="526"/>
      <c r="N57" s="526"/>
      <c r="O57" s="526"/>
      <c r="P57" s="526"/>
      <c r="Q57" s="526"/>
      <c r="R57" s="526"/>
      <c r="S57" s="526"/>
      <c r="T57" s="527"/>
      <c r="U57" s="525"/>
      <c r="V57" s="526"/>
      <c r="W57" s="526"/>
      <c r="X57" s="526"/>
      <c r="Y57" s="526"/>
      <c r="Z57" s="526"/>
      <c r="AA57" s="526"/>
      <c r="AB57" s="526"/>
      <c r="AC57" s="526"/>
      <c r="AD57" s="526"/>
      <c r="AE57" s="526"/>
      <c r="AF57" s="526"/>
      <c r="AG57" s="526"/>
      <c r="AH57" s="526"/>
      <c r="AI57" s="526"/>
      <c r="AJ57" s="526"/>
      <c r="AK57" s="526"/>
      <c r="AL57" s="526"/>
      <c r="AM57" s="526"/>
      <c r="AN57" s="527"/>
      <c r="AO57" s="525"/>
      <c r="AP57" s="526"/>
      <c r="AQ57" s="526"/>
      <c r="AR57" s="526"/>
      <c r="AS57" s="526"/>
      <c r="AT57" s="526"/>
      <c r="AU57" s="526"/>
      <c r="AV57" s="526"/>
      <c r="AW57" s="526"/>
      <c r="AX57" s="526"/>
      <c r="AY57" s="526"/>
      <c r="AZ57" s="526"/>
      <c r="BA57" s="526"/>
      <c r="BB57" s="526"/>
      <c r="BC57" s="526"/>
      <c r="BD57" s="526"/>
      <c r="BE57" s="526"/>
      <c r="BF57" s="526"/>
      <c r="BG57" s="527"/>
      <c r="BH57" s="525"/>
      <c r="BI57" s="526"/>
      <c r="BJ57" s="526"/>
      <c r="BK57" s="526"/>
      <c r="BL57" s="527"/>
      <c r="BM57" s="525"/>
      <c r="BN57" s="526"/>
      <c r="BO57" s="526"/>
      <c r="BP57" s="526"/>
      <c r="BQ57" s="527"/>
      <c r="BS57" s="128"/>
      <c r="BT57" s="128"/>
      <c r="BU57" s="128"/>
    </row>
    <row r="58" spans="1:73" ht="12" customHeight="1">
      <c r="A58" s="128">
        <f>A55+1</f>
        <v>15</v>
      </c>
      <c r="G58" s="27"/>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28"/>
      <c r="AO58" s="28"/>
      <c r="AP58" s="28"/>
      <c r="AQ58" s="28"/>
      <c r="AR58" s="28"/>
      <c r="AS58" s="28"/>
      <c r="AT58" s="12"/>
      <c r="AU58" s="12"/>
      <c r="AV58" s="12"/>
      <c r="AW58" s="12"/>
      <c r="AX58" s="12"/>
      <c r="AY58" s="12"/>
      <c r="AZ58" s="29"/>
      <c r="BA58" s="12"/>
      <c r="BB58" s="12"/>
      <c r="BC58" s="12"/>
      <c r="BD58" s="12"/>
      <c r="BE58" s="413" t="s">
        <v>234</v>
      </c>
      <c r="BF58" s="413"/>
      <c r="BG58" s="413"/>
      <c r="BH58" s="413"/>
      <c r="BI58" s="413"/>
      <c r="BJ58" s="413"/>
      <c r="BK58" s="413"/>
      <c r="BL58" s="413"/>
      <c r="BM58" s="413"/>
      <c r="BN58" s="413"/>
      <c r="BO58" s="413"/>
      <c r="BP58" s="413"/>
      <c r="BQ58" s="414"/>
      <c r="BS58" s="128"/>
      <c r="BT58" s="128"/>
      <c r="BU58" s="128"/>
    </row>
    <row r="59" spans="1:73" ht="12" customHeight="1">
      <c r="A59" s="128"/>
      <c r="G59" s="479" t="s">
        <v>4</v>
      </c>
      <c r="H59" s="480"/>
      <c r="I59" s="480"/>
      <c r="J59" s="480"/>
      <c r="K59" s="480"/>
      <c r="L59" s="480"/>
      <c r="M59" s="480"/>
      <c r="N59" s="480"/>
      <c r="O59" s="480"/>
      <c r="P59" s="458" t="s">
        <v>15</v>
      </c>
      <c r="Q59" s="458"/>
      <c r="R59" s="458"/>
      <c r="S59" s="458"/>
      <c r="T59" s="458"/>
      <c r="U59" s="458"/>
      <c r="V59" s="458"/>
      <c r="W59" s="530" t="str">
        <f ca="1">IF(AND(COUNT(K24:T32)&lt;3,COUNT(K43:T51)=0),"",IF(AND(COUNT(K24:T32)=3,COUNT(K43:T51)=0),1,IF(AND(COUNT(K24:T32)=3,COUNT(K43:T51)=3),2,"出場できません")))</f>
        <v/>
      </c>
      <c r="X59" s="530"/>
      <c r="Y59" s="530"/>
      <c r="Z59" s="530"/>
      <c r="AA59" s="530"/>
      <c r="AB59" s="530"/>
      <c r="AC59" s="530"/>
      <c r="AD59" s="530"/>
      <c r="AE59" s="530"/>
      <c r="AF59" s="530"/>
      <c r="AG59" s="530"/>
      <c r="AH59" s="530"/>
      <c r="AI59" s="530"/>
      <c r="AJ59" s="530"/>
      <c r="AK59" s="530"/>
      <c r="AL59" s="530"/>
      <c r="AM59" s="530"/>
      <c r="AN59" s="530"/>
      <c r="AO59" s="530"/>
      <c r="AP59" s="471" t="s">
        <v>46</v>
      </c>
      <c r="AQ59" s="471"/>
      <c r="AR59" s="491" t="str">
        <f ca="1">IF(AND(COUNT(K24:T35,K43:T54)&gt;0,COUNT(K24:T35,K43:T54)&lt;3),COUNT(K24:T35,K43:T54),"")</f>
        <v/>
      </c>
      <c r="AS59" s="491"/>
      <c r="AT59" s="491"/>
      <c r="AU59" s="491"/>
      <c r="AV59" s="491"/>
      <c r="AW59" s="491"/>
      <c r="AX59" s="491"/>
      <c r="AY59" s="491"/>
      <c r="AZ59" s="491"/>
      <c r="BA59" s="491"/>
      <c r="BB59" s="491"/>
      <c r="BC59" s="491"/>
      <c r="BD59" s="491"/>
      <c r="BE59" s="409" t="str">
        <f ca="1">IFERROR(IF(W59&lt;&gt;"",W59*1500,IF(AR59&lt;&gt;"",AR59*500,"　　　円")),"エラー")</f>
        <v>　　　円</v>
      </c>
      <c r="BF59" s="409"/>
      <c r="BG59" s="409"/>
      <c r="BH59" s="409"/>
      <c r="BI59" s="409"/>
      <c r="BJ59" s="409"/>
      <c r="BK59" s="409"/>
      <c r="BL59" s="409"/>
      <c r="BM59" s="409"/>
      <c r="BN59" s="409"/>
      <c r="BO59" s="409"/>
      <c r="BP59" s="409"/>
      <c r="BQ59" s="410"/>
      <c r="BS59" s="128"/>
      <c r="BT59" s="128"/>
      <c r="BU59" s="128"/>
    </row>
    <row r="60" spans="1:73" ht="12" customHeight="1">
      <c r="A60" s="128"/>
      <c r="G60" s="481"/>
      <c r="H60" s="482"/>
      <c r="I60" s="482"/>
      <c r="J60" s="482"/>
      <c r="K60" s="482"/>
      <c r="L60" s="482"/>
      <c r="M60" s="482"/>
      <c r="N60" s="482"/>
      <c r="O60" s="482"/>
      <c r="P60" s="459"/>
      <c r="Q60" s="459"/>
      <c r="R60" s="459"/>
      <c r="S60" s="459"/>
      <c r="T60" s="459"/>
      <c r="U60" s="459"/>
      <c r="V60" s="459"/>
      <c r="W60" s="531"/>
      <c r="X60" s="531"/>
      <c r="Y60" s="531"/>
      <c r="Z60" s="531"/>
      <c r="AA60" s="531"/>
      <c r="AB60" s="531"/>
      <c r="AC60" s="531"/>
      <c r="AD60" s="531"/>
      <c r="AE60" s="531"/>
      <c r="AF60" s="531"/>
      <c r="AG60" s="531"/>
      <c r="AH60" s="531"/>
      <c r="AI60" s="531"/>
      <c r="AJ60" s="531"/>
      <c r="AK60" s="531"/>
      <c r="AL60" s="531"/>
      <c r="AM60" s="531"/>
      <c r="AN60" s="531"/>
      <c r="AO60" s="531"/>
      <c r="AP60" s="473"/>
      <c r="AQ60" s="473"/>
      <c r="AR60" s="492"/>
      <c r="AS60" s="492"/>
      <c r="AT60" s="492"/>
      <c r="AU60" s="492"/>
      <c r="AV60" s="492"/>
      <c r="AW60" s="492"/>
      <c r="AX60" s="492"/>
      <c r="AY60" s="492"/>
      <c r="AZ60" s="492"/>
      <c r="BA60" s="492"/>
      <c r="BB60" s="492"/>
      <c r="BC60" s="492"/>
      <c r="BD60" s="492"/>
      <c r="BE60" s="411"/>
      <c r="BF60" s="411"/>
      <c r="BG60" s="411"/>
      <c r="BH60" s="411"/>
      <c r="BI60" s="411"/>
      <c r="BJ60" s="411"/>
      <c r="BK60" s="411"/>
      <c r="BL60" s="411"/>
      <c r="BM60" s="411"/>
      <c r="BN60" s="411"/>
      <c r="BO60" s="411"/>
      <c r="BP60" s="411"/>
      <c r="BQ60" s="412"/>
      <c r="BS60" s="128"/>
      <c r="BT60" s="128"/>
      <c r="BU60" s="128"/>
    </row>
    <row r="61" spans="1:73" ht="12" customHeight="1">
      <c r="A61" s="128"/>
      <c r="G61" s="515" t="s">
        <v>6</v>
      </c>
      <c r="H61" s="516"/>
      <c r="I61" s="516"/>
      <c r="J61" s="516"/>
      <c r="K61" s="516"/>
      <c r="L61" s="516"/>
      <c r="M61" s="516"/>
      <c r="N61" s="516"/>
      <c r="O61" s="516"/>
      <c r="P61" s="516"/>
      <c r="Q61" s="516"/>
      <c r="R61" s="516"/>
      <c r="S61" s="516"/>
      <c r="T61" s="516"/>
      <c r="U61" s="516"/>
      <c r="V61" s="516"/>
      <c r="W61" s="516"/>
      <c r="X61" s="516"/>
      <c r="Y61" s="516"/>
      <c r="Z61" s="516"/>
      <c r="AA61" s="516"/>
      <c r="AB61" s="516"/>
      <c r="AC61" s="516"/>
      <c r="AD61" s="516"/>
      <c r="AE61" s="516"/>
      <c r="AF61" s="516"/>
      <c r="AG61" s="516"/>
      <c r="AH61" s="516"/>
      <c r="AI61" s="516"/>
      <c r="AJ61" s="516"/>
      <c r="AK61" s="516"/>
      <c r="AL61" s="516"/>
      <c r="AM61" s="516"/>
      <c r="AN61" s="516"/>
      <c r="AO61" s="516"/>
      <c r="AP61" s="516"/>
      <c r="AQ61" s="516"/>
      <c r="AR61" s="516"/>
      <c r="AS61" s="516"/>
      <c r="AT61" s="516"/>
      <c r="AU61" s="516"/>
      <c r="AV61" s="516"/>
      <c r="AW61" s="516"/>
      <c r="AX61" s="516"/>
      <c r="AY61" s="516"/>
      <c r="AZ61" s="516"/>
      <c r="BA61" s="516"/>
      <c r="BB61" s="516"/>
      <c r="BC61" s="516"/>
      <c r="BD61" s="516"/>
      <c r="BE61" s="516"/>
      <c r="BF61" s="516"/>
      <c r="BG61" s="516"/>
      <c r="BH61" s="516"/>
      <c r="BI61" s="516"/>
      <c r="BJ61" s="516"/>
      <c r="BK61" s="516"/>
      <c r="BL61" s="516"/>
      <c r="BM61" s="516"/>
      <c r="BN61" s="516"/>
      <c r="BO61" s="516"/>
      <c r="BP61" s="516"/>
      <c r="BQ61" s="517"/>
      <c r="BS61" s="128"/>
      <c r="BT61" s="128"/>
      <c r="BU61" s="128"/>
    </row>
    <row r="62" spans="1:73" ht="12" customHeight="1">
      <c r="A62" s="128"/>
      <c r="G62" s="462"/>
      <c r="H62" s="456"/>
      <c r="I62" s="456"/>
      <c r="J62" s="456"/>
      <c r="K62" s="456"/>
      <c r="L62" s="456"/>
      <c r="M62" s="456"/>
      <c r="N62" s="456"/>
      <c r="O62" s="456"/>
      <c r="P62" s="456"/>
      <c r="Q62" s="456"/>
      <c r="R62" s="456"/>
      <c r="S62" s="456"/>
      <c r="T62" s="456"/>
      <c r="U62" s="456"/>
      <c r="V62" s="456"/>
      <c r="W62" s="456"/>
      <c r="X62" s="456"/>
      <c r="Y62" s="456"/>
      <c r="Z62" s="456"/>
      <c r="AA62" s="456"/>
      <c r="AB62" s="456"/>
      <c r="AC62" s="456"/>
      <c r="AD62" s="456"/>
      <c r="AE62" s="456"/>
      <c r="AF62" s="456"/>
      <c r="AG62" s="456"/>
      <c r="AH62" s="456"/>
      <c r="AI62" s="456"/>
      <c r="AJ62" s="456"/>
      <c r="AK62" s="456"/>
      <c r="AL62" s="456"/>
      <c r="AM62" s="456"/>
      <c r="AN62" s="456"/>
      <c r="AO62" s="456"/>
      <c r="AP62" s="456"/>
      <c r="AQ62" s="456"/>
      <c r="AR62" s="456"/>
      <c r="AS62" s="456"/>
      <c r="AT62" s="456"/>
      <c r="AU62" s="456"/>
      <c r="AV62" s="456"/>
      <c r="AW62" s="456"/>
      <c r="AX62" s="456"/>
      <c r="AY62" s="456"/>
      <c r="AZ62" s="456"/>
      <c r="BA62" s="456"/>
      <c r="BB62" s="456"/>
      <c r="BC62" s="456"/>
      <c r="BD62" s="456"/>
      <c r="BE62" s="456"/>
      <c r="BF62" s="456"/>
      <c r="BG62" s="456"/>
      <c r="BH62" s="456"/>
      <c r="BI62" s="456"/>
      <c r="BJ62" s="456"/>
      <c r="BK62" s="456"/>
      <c r="BL62" s="456"/>
      <c r="BM62" s="456"/>
      <c r="BN62" s="456"/>
      <c r="BO62" s="456"/>
      <c r="BP62" s="456"/>
      <c r="BQ62" s="463"/>
      <c r="BS62" s="128"/>
      <c r="BT62" s="128"/>
      <c r="BU62" s="128"/>
    </row>
    <row r="63" spans="1:73" ht="12" customHeight="1">
      <c r="A63" s="128">
        <v>2</v>
      </c>
      <c r="G63" s="7"/>
      <c r="I63" s="456" t="str">
        <f>IF(INDEX(入力,A63,G$1)="","",INDEX(入力,A63,G$1))</f>
        <v>令和 8 年 0 月 0 日</v>
      </c>
      <c r="J63" s="456"/>
      <c r="K63" s="456"/>
      <c r="L63" s="456"/>
      <c r="M63" s="456"/>
      <c r="N63" s="456"/>
      <c r="O63" s="456"/>
      <c r="P63" s="456"/>
      <c r="Q63" s="456"/>
      <c r="R63" s="456"/>
      <c r="S63" s="456"/>
      <c r="T63" s="456"/>
      <c r="U63" s="456"/>
      <c r="V63" s="456"/>
      <c r="W63" s="456"/>
      <c r="X63" s="456"/>
      <c r="Y63" s="456"/>
      <c r="Z63" s="456"/>
      <c r="AA63" s="456"/>
      <c r="AB63" s="456"/>
      <c r="AC63" s="456"/>
      <c r="BQ63" s="9"/>
      <c r="BS63" s="128"/>
      <c r="BT63" s="128"/>
      <c r="BU63" s="128"/>
    </row>
    <row r="64" spans="1:73" ht="12" customHeight="1">
      <c r="A64" s="128"/>
      <c r="G64" s="2"/>
      <c r="AC64" s="440" t="s">
        <v>43</v>
      </c>
      <c r="AD64" s="440"/>
      <c r="AE64" s="440"/>
      <c r="AF64" s="440"/>
      <c r="AG64" s="440"/>
      <c r="AH64" s="440"/>
      <c r="AI64" s="440"/>
      <c r="AM64" s="532" t="str">
        <f>入力シート!$AG$9</f>
        <v>〇〇</v>
      </c>
      <c r="AN64" s="532"/>
      <c r="AO64" s="532"/>
      <c r="AP64" s="532"/>
      <c r="AQ64" s="532"/>
      <c r="AR64" s="532"/>
      <c r="AS64" s="532"/>
      <c r="AT64" s="532"/>
      <c r="AU64" s="532"/>
      <c r="AV64" s="532"/>
      <c r="AW64" s="532"/>
      <c r="AX64" s="532"/>
      <c r="AY64" s="532"/>
      <c r="AZ64" s="532"/>
      <c r="BA64" s="532"/>
      <c r="BB64" s="532"/>
      <c r="BC64" s="532"/>
      <c r="BD64" s="532"/>
      <c r="BE64" s="532"/>
      <c r="BF64" s="532"/>
      <c r="BG64" s="532"/>
      <c r="BH64" s="532"/>
      <c r="BI64" s="532"/>
      <c r="BJ64" s="532"/>
      <c r="BK64" s="532"/>
      <c r="BL64" s="532"/>
      <c r="BM64" s="471" t="s">
        <v>48</v>
      </c>
      <c r="BN64" s="471"/>
      <c r="BO64" s="471"/>
      <c r="BQ64" s="3"/>
      <c r="BS64" s="128"/>
      <c r="BT64" s="128"/>
      <c r="BU64" s="128"/>
    </row>
    <row r="65" spans="1:73" ht="12" customHeight="1">
      <c r="A65" s="128"/>
      <c r="G65" s="2"/>
      <c r="AC65" s="440"/>
      <c r="AD65" s="440"/>
      <c r="AE65" s="440"/>
      <c r="AF65" s="440"/>
      <c r="AG65" s="440"/>
      <c r="AH65" s="440"/>
      <c r="AI65" s="440"/>
      <c r="AM65" s="532"/>
      <c r="AN65" s="532"/>
      <c r="AO65" s="532"/>
      <c r="AP65" s="532"/>
      <c r="AQ65" s="532"/>
      <c r="AR65" s="532"/>
      <c r="AS65" s="532"/>
      <c r="AT65" s="532"/>
      <c r="AU65" s="532"/>
      <c r="AV65" s="532"/>
      <c r="AW65" s="532"/>
      <c r="AX65" s="532"/>
      <c r="AY65" s="532"/>
      <c r="AZ65" s="532"/>
      <c r="BA65" s="532"/>
      <c r="BB65" s="532"/>
      <c r="BC65" s="532"/>
      <c r="BD65" s="532"/>
      <c r="BE65" s="532"/>
      <c r="BF65" s="532"/>
      <c r="BG65" s="532"/>
      <c r="BH65" s="532"/>
      <c r="BI65" s="532"/>
      <c r="BJ65" s="532"/>
      <c r="BK65" s="532"/>
      <c r="BL65" s="532"/>
      <c r="BM65" s="471"/>
      <c r="BN65" s="471"/>
      <c r="BO65" s="471"/>
      <c r="BQ65" s="3"/>
      <c r="BS65" s="128"/>
      <c r="BT65" s="128"/>
      <c r="BU65" s="128"/>
    </row>
    <row r="66" spans="1:73" ht="12" customHeight="1">
      <c r="A66" s="128"/>
      <c r="G66" s="4"/>
      <c r="H66" s="5"/>
      <c r="I66" s="5"/>
      <c r="J66" s="5"/>
      <c r="K66" s="5"/>
      <c r="L66" s="5"/>
      <c r="M66" s="5"/>
      <c r="N66" s="5"/>
      <c r="O66" s="5"/>
      <c r="P66" s="5"/>
      <c r="Q66" s="5"/>
      <c r="R66" s="5"/>
      <c r="S66" s="5"/>
      <c r="T66" s="5"/>
      <c r="U66" s="5"/>
      <c r="V66" s="5"/>
      <c r="W66" s="5"/>
      <c r="X66" s="5"/>
      <c r="Y66" s="5"/>
      <c r="Z66" s="5"/>
      <c r="AA66" s="5"/>
      <c r="AB66" s="5"/>
      <c r="AC66" s="443"/>
      <c r="AD66" s="443"/>
      <c r="AE66" s="443"/>
      <c r="AF66" s="443"/>
      <c r="AG66" s="443"/>
      <c r="AH66" s="443"/>
      <c r="AI66" s="443"/>
      <c r="AJ66" s="5"/>
      <c r="AK66" s="5"/>
      <c r="AL66" s="5"/>
      <c r="AM66" s="533"/>
      <c r="AN66" s="533"/>
      <c r="AO66" s="533"/>
      <c r="AP66" s="533"/>
      <c r="AQ66" s="533"/>
      <c r="AR66" s="533"/>
      <c r="AS66" s="533"/>
      <c r="AT66" s="533"/>
      <c r="AU66" s="533"/>
      <c r="AV66" s="533"/>
      <c r="AW66" s="533"/>
      <c r="AX66" s="533"/>
      <c r="AY66" s="533"/>
      <c r="AZ66" s="533"/>
      <c r="BA66" s="533"/>
      <c r="BB66" s="533"/>
      <c r="BC66" s="533"/>
      <c r="BD66" s="533"/>
      <c r="BE66" s="533"/>
      <c r="BF66" s="533"/>
      <c r="BG66" s="533"/>
      <c r="BH66" s="533"/>
      <c r="BI66" s="533"/>
      <c r="BJ66" s="533"/>
      <c r="BK66" s="533"/>
      <c r="BL66" s="533"/>
      <c r="BM66" s="473"/>
      <c r="BN66" s="473"/>
      <c r="BO66" s="473"/>
      <c r="BP66" s="5"/>
      <c r="BQ66" s="6"/>
      <c r="BS66" s="128"/>
      <c r="BT66" s="128"/>
      <c r="BU66" s="128"/>
    </row>
    <row r="67" spans="1:73" ht="12" customHeight="1">
      <c r="A67" s="128"/>
      <c r="AC67" s="55"/>
      <c r="AD67" s="55"/>
      <c r="AE67" s="55"/>
      <c r="AF67" s="55"/>
      <c r="AG67" s="55"/>
      <c r="AH67" s="55"/>
      <c r="AI67" s="55"/>
      <c r="AM67" s="164"/>
      <c r="AN67" s="164"/>
      <c r="AO67" s="164"/>
      <c r="AP67" s="164"/>
      <c r="AQ67" s="164"/>
      <c r="AR67" s="164"/>
      <c r="AS67" s="164"/>
      <c r="AT67" s="164"/>
      <c r="AU67" s="164"/>
      <c r="AV67" s="164"/>
      <c r="AW67" s="164"/>
      <c r="AX67" s="164"/>
      <c r="AY67" s="164"/>
      <c r="AZ67" s="164"/>
      <c r="BA67" s="164"/>
      <c r="BB67" s="164"/>
      <c r="BC67" s="164"/>
      <c r="BD67" s="164"/>
      <c r="BE67" s="164"/>
      <c r="BF67" s="164"/>
      <c r="BG67" s="164"/>
      <c r="BH67" s="164"/>
      <c r="BI67" s="164"/>
      <c r="BJ67" s="164"/>
      <c r="BK67" s="164"/>
      <c r="BL67" s="164"/>
      <c r="BM67" s="163"/>
      <c r="BN67" s="163"/>
      <c r="BO67" s="163"/>
      <c r="BS67" s="128"/>
      <c r="BT67" s="128"/>
      <c r="BU67" s="128"/>
    </row>
    <row r="68" spans="1:73">
      <c r="A68" s="128"/>
      <c r="B68" s="128"/>
      <c r="C68" s="128"/>
      <c r="D68" s="128"/>
      <c r="E68" s="128"/>
      <c r="F68" s="128"/>
      <c r="G68" s="128"/>
      <c r="H68" s="128"/>
      <c r="I68" s="128"/>
      <c r="J68" s="128"/>
      <c r="K68" s="128"/>
      <c r="L68" s="128"/>
      <c r="M68" s="128"/>
      <c r="N68" s="128"/>
      <c r="O68" s="128"/>
      <c r="P68" s="128"/>
      <c r="Q68" s="128"/>
      <c r="R68" s="128"/>
      <c r="S68" s="128"/>
      <c r="T68" s="128"/>
      <c r="U68" s="128"/>
      <c r="V68" s="128"/>
      <c r="W68" s="128"/>
      <c r="X68" s="128"/>
      <c r="Y68" s="128"/>
      <c r="Z68" s="128"/>
      <c r="AA68" s="128"/>
      <c r="AB68" s="128"/>
      <c r="AC68" s="128"/>
      <c r="AD68" s="128"/>
      <c r="AE68" s="128"/>
      <c r="AF68" s="128"/>
      <c r="AG68" s="128"/>
      <c r="AH68" s="128"/>
      <c r="AI68" s="128"/>
      <c r="AJ68" s="128"/>
      <c r="AK68" s="128"/>
      <c r="AL68" s="128"/>
      <c r="AM68" s="128"/>
      <c r="AN68" s="128"/>
      <c r="AO68" s="128"/>
      <c r="AP68" s="128"/>
      <c r="AQ68" s="128"/>
      <c r="AR68" s="128"/>
      <c r="AS68" s="128"/>
      <c r="AT68" s="128"/>
      <c r="AU68" s="128"/>
      <c r="AV68" s="128"/>
      <c r="AW68" s="128"/>
      <c r="AX68" s="128"/>
      <c r="AY68" s="128"/>
      <c r="AZ68" s="128"/>
      <c r="BA68" s="128"/>
      <c r="BB68" s="128"/>
      <c r="BC68" s="128"/>
      <c r="BD68" s="128"/>
      <c r="BE68" s="128"/>
      <c r="BF68" s="128"/>
      <c r="BG68" s="128"/>
      <c r="BH68" s="128"/>
      <c r="BI68" s="128"/>
      <c r="BJ68" s="128"/>
      <c r="BK68" s="128"/>
      <c r="BL68" s="128"/>
      <c r="BM68" s="128"/>
      <c r="BN68" s="128"/>
      <c r="BO68" s="128"/>
      <c r="BP68" s="128"/>
      <c r="BQ68" s="128"/>
      <c r="BR68" s="128"/>
      <c r="BS68" s="128"/>
      <c r="BT68" s="128"/>
      <c r="BU68" s="128"/>
    </row>
    <row r="69" spans="1:73">
      <c r="A69" s="128"/>
      <c r="B69" s="128"/>
      <c r="C69" s="128"/>
      <c r="D69" s="128"/>
      <c r="E69" s="128"/>
      <c r="F69" s="128"/>
      <c r="G69" s="128"/>
      <c r="H69" s="128"/>
      <c r="I69" s="128"/>
      <c r="J69" s="128"/>
      <c r="K69" s="128"/>
      <c r="L69" s="128"/>
      <c r="M69" s="128"/>
      <c r="N69" s="128"/>
      <c r="O69" s="128"/>
      <c r="P69" s="128"/>
      <c r="Q69" s="128"/>
      <c r="R69" s="128"/>
      <c r="S69" s="128"/>
      <c r="T69" s="128"/>
      <c r="U69" s="128"/>
      <c r="V69" s="128"/>
      <c r="W69" s="128"/>
      <c r="X69" s="128"/>
      <c r="Y69" s="128"/>
      <c r="Z69" s="128"/>
      <c r="AA69" s="128"/>
      <c r="AB69" s="128"/>
      <c r="AC69" s="128"/>
      <c r="AD69" s="128"/>
      <c r="AE69" s="128"/>
      <c r="AF69" s="128"/>
      <c r="AG69" s="128"/>
      <c r="AH69" s="128"/>
      <c r="AI69" s="128"/>
      <c r="AJ69" s="128"/>
      <c r="AK69" s="128"/>
      <c r="AL69" s="128"/>
      <c r="AM69" s="128"/>
      <c r="AN69" s="128"/>
      <c r="AO69" s="128"/>
      <c r="AP69" s="128"/>
      <c r="AQ69" s="128"/>
      <c r="AR69" s="128"/>
      <c r="AS69" s="128"/>
      <c r="AT69" s="128"/>
      <c r="AU69" s="128"/>
      <c r="AV69" s="128"/>
      <c r="AW69" s="128"/>
      <c r="AX69" s="128"/>
      <c r="AY69" s="128"/>
      <c r="AZ69" s="128"/>
      <c r="BA69" s="128"/>
      <c r="BB69" s="128"/>
      <c r="BC69" s="128"/>
      <c r="BD69" s="128"/>
      <c r="BE69" s="128"/>
      <c r="BF69" s="128"/>
      <c r="BG69" s="128"/>
      <c r="BH69" s="128"/>
      <c r="BI69" s="128"/>
      <c r="BJ69" s="128"/>
      <c r="BK69" s="128"/>
      <c r="BL69" s="128"/>
      <c r="BM69" s="128"/>
      <c r="BN69" s="128"/>
      <c r="BO69" s="128"/>
      <c r="BP69" s="128"/>
      <c r="BQ69" s="128"/>
      <c r="BR69" s="128"/>
      <c r="BS69" s="128"/>
      <c r="BT69" s="128"/>
      <c r="BU69" s="128"/>
    </row>
  </sheetData>
  <sheetProtection sheet="1" objects="1" scenarios="1"/>
  <mergeCells count="95">
    <mergeCell ref="AF17:BN18"/>
    <mergeCell ref="G20:BQ21"/>
    <mergeCell ref="G22:J23"/>
    <mergeCell ref="K22:T23"/>
    <mergeCell ref="U22:AN23"/>
    <mergeCell ref="AO22:BG23"/>
    <mergeCell ref="BH22:BL23"/>
    <mergeCell ref="BM22:BQ23"/>
    <mergeCell ref="I17:Y18"/>
    <mergeCell ref="Z4:AW5"/>
    <mergeCell ref="G6:BQ8"/>
    <mergeCell ref="G9:T12"/>
    <mergeCell ref="G13:T16"/>
    <mergeCell ref="U13:BQ16"/>
    <mergeCell ref="BB9:BQ12"/>
    <mergeCell ref="U9:BA12"/>
    <mergeCell ref="BM24:BQ26"/>
    <mergeCell ref="K30:T32"/>
    <mergeCell ref="U30:AN32"/>
    <mergeCell ref="BM27:BQ29"/>
    <mergeCell ref="AO24:BG26"/>
    <mergeCell ref="BH24:BL26"/>
    <mergeCell ref="BH27:BL29"/>
    <mergeCell ref="BH30:BL32"/>
    <mergeCell ref="BM30:BQ32"/>
    <mergeCell ref="G24:J26"/>
    <mergeCell ref="AO30:BG32"/>
    <mergeCell ref="G30:J32"/>
    <mergeCell ref="K24:T26"/>
    <mergeCell ref="U24:AN26"/>
    <mergeCell ref="G27:J29"/>
    <mergeCell ref="K27:T29"/>
    <mergeCell ref="U27:AN29"/>
    <mergeCell ref="AO27:BG29"/>
    <mergeCell ref="G55:J57"/>
    <mergeCell ref="BE58:BQ58"/>
    <mergeCell ref="BH55:BL57"/>
    <mergeCell ref="AO55:BG57"/>
    <mergeCell ref="U46:AN48"/>
    <mergeCell ref="AO46:BG48"/>
    <mergeCell ref="BM55:BQ57"/>
    <mergeCell ref="BM52:BQ54"/>
    <mergeCell ref="G52:J54"/>
    <mergeCell ref="K55:T57"/>
    <mergeCell ref="U55:AN57"/>
    <mergeCell ref="BM49:BQ51"/>
    <mergeCell ref="G49:J51"/>
    <mergeCell ref="K49:T51"/>
    <mergeCell ref="U49:AN51"/>
    <mergeCell ref="AO49:BG51"/>
    <mergeCell ref="K41:T42"/>
    <mergeCell ref="AO43:BG45"/>
    <mergeCell ref="G46:J48"/>
    <mergeCell ref="G43:J45"/>
    <mergeCell ref="K46:T48"/>
    <mergeCell ref="G41:J42"/>
    <mergeCell ref="K43:T45"/>
    <mergeCell ref="K36:T38"/>
    <mergeCell ref="G33:J35"/>
    <mergeCell ref="K33:T35"/>
    <mergeCell ref="U33:AN35"/>
    <mergeCell ref="BM64:BO66"/>
    <mergeCell ref="AC64:AI66"/>
    <mergeCell ref="W59:AO60"/>
    <mergeCell ref="AP59:AQ60"/>
    <mergeCell ref="AR59:BD60"/>
    <mergeCell ref="AM64:BL66"/>
    <mergeCell ref="G61:BQ62"/>
    <mergeCell ref="BE59:BQ60"/>
    <mergeCell ref="I63:AC63"/>
    <mergeCell ref="P59:V60"/>
    <mergeCell ref="G59:O60"/>
    <mergeCell ref="U41:AN42"/>
    <mergeCell ref="U36:AN38"/>
    <mergeCell ref="AO36:BG38"/>
    <mergeCell ref="K52:T54"/>
    <mergeCell ref="U52:AN54"/>
    <mergeCell ref="AO52:BG54"/>
    <mergeCell ref="U43:AN45"/>
    <mergeCell ref="G39:BQ40"/>
    <mergeCell ref="BM41:BQ42"/>
    <mergeCell ref="BH52:BL54"/>
    <mergeCell ref="BH36:BL38"/>
    <mergeCell ref="BM46:BQ48"/>
    <mergeCell ref="BM43:BQ45"/>
    <mergeCell ref="BH41:BL42"/>
    <mergeCell ref="BH46:BL48"/>
    <mergeCell ref="BH43:BL45"/>
    <mergeCell ref="G36:J38"/>
    <mergeCell ref="BH33:BL35"/>
    <mergeCell ref="BM33:BQ35"/>
    <mergeCell ref="BM36:BQ38"/>
    <mergeCell ref="BH49:BL51"/>
    <mergeCell ref="AO33:BG35"/>
    <mergeCell ref="AO41:BG42"/>
  </mergeCells>
  <phoneticPr fontId="4"/>
  <pageMargins left="0.6692913385826772" right="0.70866141732283472" top="7.874015748031496E-2" bottom="0.27559055118110237" header="0.51181102362204722" footer="0.31496062992125984"/>
  <pageSetup paperSize="9" orientation="portrait" r:id="rId1"/>
  <headerFooter alignWithMargins="0"/>
  <rowBreaks count="1" manualBreakCount="1">
    <brk id="67" min="1" max="69"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tabColor indexed="57"/>
  </sheetPr>
  <dimension ref="A1:BU69"/>
  <sheetViews>
    <sheetView zoomScaleNormal="100" workbookViewId="0">
      <selection activeCell="P4" sqref="P4"/>
    </sheetView>
  </sheetViews>
  <sheetFormatPr defaultColWidth="9" defaultRowHeight="13.2"/>
  <cols>
    <col min="1" max="1" width="9" style="1" customWidth="1"/>
    <col min="2" max="72" width="1.21875" style="1" customWidth="1"/>
    <col min="73" max="16384" width="9" style="1"/>
  </cols>
  <sheetData>
    <row r="1" spans="1:73">
      <c r="A1" s="168">
        <v>12</v>
      </c>
      <c r="B1" s="167"/>
      <c r="C1" s="167"/>
      <c r="D1" s="167"/>
      <c r="E1" s="167"/>
      <c r="F1" s="167"/>
      <c r="G1" s="168">
        <f>$A$1+2</f>
        <v>14</v>
      </c>
      <c r="H1" s="167"/>
      <c r="I1" s="167"/>
      <c r="J1" s="167"/>
      <c r="K1" s="168">
        <f>$A$1+1</f>
        <v>13</v>
      </c>
      <c r="L1" s="167"/>
      <c r="M1" s="167"/>
      <c r="N1" s="167"/>
      <c r="O1" s="167"/>
      <c r="P1" s="167"/>
      <c r="Q1" s="167"/>
      <c r="R1" s="167"/>
      <c r="S1" s="167"/>
      <c r="T1" s="167"/>
      <c r="U1" s="167">
        <v>2</v>
      </c>
      <c r="V1" s="167"/>
      <c r="W1" s="167"/>
      <c r="X1" s="167"/>
      <c r="Y1" s="167"/>
      <c r="Z1" s="167"/>
      <c r="AA1" s="167"/>
      <c r="AB1" s="167"/>
      <c r="AC1" s="167"/>
      <c r="AD1" s="167"/>
      <c r="AE1" s="167"/>
      <c r="AF1" s="167"/>
      <c r="AG1" s="167"/>
      <c r="AH1" s="167"/>
      <c r="AI1" s="167"/>
      <c r="AJ1" s="167"/>
      <c r="AK1" s="167"/>
      <c r="AL1" s="167"/>
      <c r="AM1" s="167"/>
      <c r="AN1" s="167"/>
      <c r="AO1" s="167">
        <v>3</v>
      </c>
      <c r="AP1" s="167"/>
      <c r="AQ1" s="167"/>
      <c r="AR1" s="167"/>
      <c r="AS1" s="167"/>
      <c r="AT1" s="167"/>
      <c r="AU1" s="167"/>
      <c r="AV1" s="167"/>
      <c r="AW1" s="167"/>
      <c r="AX1" s="167"/>
      <c r="AY1" s="167"/>
      <c r="AZ1" s="167"/>
      <c r="BA1" s="167"/>
      <c r="BB1" s="167"/>
      <c r="BC1" s="167"/>
      <c r="BD1" s="167"/>
      <c r="BE1" s="167"/>
      <c r="BF1" s="167"/>
      <c r="BG1" s="167"/>
      <c r="BH1" s="167">
        <v>5</v>
      </c>
      <c r="BI1" s="167"/>
      <c r="BJ1" s="167"/>
      <c r="BK1" s="167"/>
      <c r="BL1" s="167"/>
      <c r="BM1" s="167">
        <v>6</v>
      </c>
      <c r="BN1" s="167"/>
      <c r="BO1" s="167"/>
      <c r="BP1" s="167"/>
      <c r="BQ1" s="168">
        <f>$A$1+2</f>
        <v>14</v>
      </c>
      <c r="BR1" s="167"/>
      <c r="BS1" s="167"/>
      <c r="BT1" s="166"/>
      <c r="BU1" s="166"/>
    </row>
    <row r="2" spans="1:73" ht="12" customHeight="1">
      <c r="A2" s="166"/>
      <c r="BS2" s="166"/>
      <c r="BT2" s="166"/>
      <c r="BU2" s="166"/>
    </row>
    <row r="3" spans="1:73" ht="12" customHeight="1">
      <c r="A3" s="166"/>
      <c r="BS3" s="166"/>
      <c r="BT3" s="166"/>
      <c r="BU3" s="166"/>
    </row>
    <row r="4" spans="1:73" ht="12" customHeight="1">
      <c r="A4" s="166">
        <v>1</v>
      </c>
      <c r="Z4" s="475">
        <f>IF(INDEX(入力,$A4,K$1)="","",INDEX(入力,$A4,K$1))</f>
        <v>46288</v>
      </c>
      <c r="AA4" s="475"/>
      <c r="AB4" s="475"/>
      <c r="AC4" s="475"/>
      <c r="AD4" s="475"/>
      <c r="AE4" s="475"/>
      <c r="AF4" s="475"/>
      <c r="AG4" s="475"/>
      <c r="AH4" s="475"/>
      <c r="AI4" s="475"/>
      <c r="AJ4" s="475"/>
      <c r="AK4" s="475"/>
      <c r="AL4" s="475"/>
      <c r="AM4" s="475"/>
      <c r="AN4" s="475"/>
      <c r="AO4" s="475"/>
      <c r="AP4" s="475"/>
      <c r="AQ4" s="475"/>
      <c r="AR4" s="475"/>
      <c r="AS4" s="475"/>
      <c r="AT4" s="475"/>
      <c r="AU4" s="475"/>
      <c r="AV4" s="475"/>
      <c r="AW4" s="475"/>
      <c r="BS4" s="166"/>
      <c r="BT4" s="166"/>
      <c r="BU4" s="166"/>
    </row>
    <row r="5" spans="1:73" ht="12" customHeight="1">
      <c r="A5" s="166"/>
      <c r="Z5" s="476"/>
      <c r="AA5" s="476"/>
      <c r="AB5" s="476"/>
      <c r="AC5" s="476"/>
      <c r="AD5" s="476"/>
      <c r="AE5" s="476"/>
      <c r="AF5" s="476"/>
      <c r="AG5" s="476"/>
      <c r="AH5" s="476"/>
      <c r="AI5" s="476"/>
      <c r="AJ5" s="476"/>
      <c r="AK5" s="476"/>
      <c r="AL5" s="476"/>
      <c r="AM5" s="476"/>
      <c r="AN5" s="476"/>
      <c r="AO5" s="476"/>
      <c r="AP5" s="476"/>
      <c r="AQ5" s="476"/>
      <c r="AR5" s="476"/>
      <c r="AS5" s="476"/>
      <c r="AT5" s="476"/>
      <c r="AU5" s="476"/>
      <c r="AV5" s="476"/>
      <c r="AW5" s="476"/>
      <c r="BS5" s="166"/>
      <c r="BT5" s="166"/>
      <c r="BU5" s="166"/>
    </row>
    <row r="6" spans="1:73" ht="11.25" customHeight="1">
      <c r="A6" s="166"/>
      <c r="G6" s="427" t="s">
        <v>301</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8"/>
      <c r="AY6" s="428"/>
      <c r="AZ6" s="428"/>
      <c r="BA6" s="428"/>
      <c r="BB6" s="428"/>
      <c r="BC6" s="428"/>
      <c r="BD6" s="428"/>
      <c r="BE6" s="428"/>
      <c r="BF6" s="428"/>
      <c r="BG6" s="428"/>
      <c r="BH6" s="428"/>
      <c r="BI6" s="428"/>
      <c r="BJ6" s="428"/>
      <c r="BK6" s="428"/>
      <c r="BL6" s="428"/>
      <c r="BM6" s="428"/>
      <c r="BN6" s="428"/>
      <c r="BO6" s="428"/>
      <c r="BP6" s="428"/>
      <c r="BQ6" s="429"/>
      <c r="BS6" s="166"/>
      <c r="BT6" s="166"/>
      <c r="BU6" s="166"/>
    </row>
    <row r="7" spans="1:73" ht="11.25" customHeight="1">
      <c r="A7" s="166"/>
      <c r="G7" s="430"/>
      <c r="H7" s="431"/>
      <c r="I7" s="431"/>
      <c r="J7" s="431"/>
      <c r="K7" s="431"/>
      <c r="L7" s="431"/>
      <c r="M7" s="431"/>
      <c r="N7" s="431"/>
      <c r="O7" s="431"/>
      <c r="P7" s="431"/>
      <c r="Q7" s="431"/>
      <c r="R7" s="431"/>
      <c r="S7" s="431"/>
      <c r="T7" s="431"/>
      <c r="U7" s="431"/>
      <c r="V7" s="431"/>
      <c r="W7" s="431"/>
      <c r="X7" s="431"/>
      <c r="Y7" s="431"/>
      <c r="Z7" s="431"/>
      <c r="AA7" s="431"/>
      <c r="AB7" s="431"/>
      <c r="AC7" s="431"/>
      <c r="AD7" s="431"/>
      <c r="AE7" s="431"/>
      <c r="AF7" s="431"/>
      <c r="AG7" s="431"/>
      <c r="AH7" s="431"/>
      <c r="AI7" s="431"/>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1"/>
      <c r="BK7" s="431"/>
      <c r="BL7" s="431"/>
      <c r="BM7" s="431"/>
      <c r="BN7" s="431"/>
      <c r="BO7" s="431"/>
      <c r="BP7" s="431"/>
      <c r="BQ7" s="432"/>
      <c r="BS7" s="166"/>
      <c r="BT7" s="166"/>
      <c r="BU7" s="166"/>
    </row>
    <row r="8" spans="1:73" ht="11.25" customHeight="1">
      <c r="A8" s="166"/>
      <c r="G8" s="433"/>
      <c r="H8" s="434"/>
      <c r="I8" s="434"/>
      <c r="J8" s="434"/>
      <c r="K8" s="434"/>
      <c r="L8" s="434"/>
      <c r="M8" s="434"/>
      <c r="N8" s="434"/>
      <c r="O8" s="434"/>
      <c r="P8" s="434"/>
      <c r="Q8" s="434"/>
      <c r="R8" s="434"/>
      <c r="S8" s="434"/>
      <c r="T8" s="434"/>
      <c r="U8" s="434"/>
      <c r="V8" s="434"/>
      <c r="W8" s="434"/>
      <c r="X8" s="434"/>
      <c r="Y8" s="434"/>
      <c r="Z8" s="434"/>
      <c r="AA8" s="434"/>
      <c r="AB8" s="434"/>
      <c r="AC8" s="434"/>
      <c r="AD8" s="434"/>
      <c r="AE8" s="434"/>
      <c r="AF8" s="434"/>
      <c r="AG8" s="434"/>
      <c r="AH8" s="434"/>
      <c r="AI8" s="434"/>
      <c r="AJ8" s="434"/>
      <c r="AK8" s="434"/>
      <c r="AL8" s="434"/>
      <c r="AM8" s="434"/>
      <c r="AN8" s="434"/>
      <c r="AO8" s="434"/>
      <c r="AP8" s="434"/>
      <c r="AQ8" s="434"/>
      <c r="AR8" s="434"/>
      <c r="AS8" s="434"/>
      <c r="AT8" s="434"/>
      <c r="AU8" s="434"/>
      <c r="AV8" s="434"/>
      <c r="AW8" s="434"/>
      <c r="AX8" s="434"/>
      <c r="AY8" s="434"/>
      <c r="AZ8" s="434"/>
      <c r="BA8" s="434"/>
      <c r="BB8" s="434"/>
      <c r="BC8" s="434"/>
      <c r="BD8" s="434"/>
      <c r="BE8" s="434"/>
      <c r="BF8" s="434"/>
      <c r="BG8" s="434"/>
      <c r="BH8" s="434"/>
      <c r="BI8" s="434"/>
      <c r="BJ8" s="434"/>
      <c r="BK8" s="434"/>
      <c r="BL8" s="434"/>
      <c r="BM8" s="434"/>
      <c r="BN8" s="434"/>
      <c r="BO8" s="434"/>
      <c r="BP8" s="434"/>
      <c r="BQ8" s="435"/>
      <c r="BS8" s="166"/>
      <c r="BT8" s="166"/>
      <c r="BU8" s="166"/>
    </row>
    <row r="9" spans="1:73" ht="11.25" customHeight="1">
      <c r="A9" s="166"/>
      <c r="G9" s="436" t="s">
        <v>17</v>
      </c>
      <c r="H9" s="437"/>
      <c r="I9" s="437"/>
      <c r="J9" s="437"/>
      <c r="K9" s="437"/>
      <c r="L9" s="437"/>
      <c r="M9" s="437"/>
      <c r="N9" s="437"/>
      <c r="O9" s="437"/>
      <c r="P9" s="437"/>
      <c r="Q9" s="437"/>
      <c r="R9" s="437"/>
      <c r="S9" s="437"/>
      <c r="T9" s="438"/>
      <c r="U9" s="535" t="str">
        <f>IF(入力シート!$AG$1="","",入力シート!$AG$1&amp;"  "&amp;入力シート!$AG$2)</f>
        <v>90  〇〇</v>
      </c>
      <c r="V9" s="536"/>
      <c r="W9" s="536"/>
      <c r="X9" s="536"/>
      <c r="Y9" s="536"/>
      <c r="Z9" s="536"/>
      <c r="AA9" s="536"/>
      <c r="AB9" s="536"/>
      <c r="AC9" s="536"/>
      <c r="AD9" s="536"/>
      <c r="AE9" s="536"/>
      <c r="AF9" s="536"/>
      <c r="AG9" s="536"/>
      <c r="AH9" s="536"/>
      <c r="AI9" s="536"/>
      <c r="AJ9" s="536"/>
      <c r="AK9" s="536"/>
      <c r="AL9" s="536"/>
      <c r="AM9" s="536"/>
      <c r="AN9" s="536"/>
      <c r="AO9" s="536"/>
      <c r="AP9" s="536"/>
      <c r="AQ9" s="536"/>
      <c r="AR9" s="536"/>
      <c r="AS9" s="536"/>
      <c r="AT9" s="536"/>
      <c r="AU9" s="536"/>
      <c r="AV9" s="536"/>
      <c r="AW9" s="536"/>
      <c r="AX9" s="536"/>
      <c r="AY9" s="536"/>
      <c r="AZ9" s="536"/>
      <c r="BA9" s="536"/>
      <c r="BB9" s="542" t="s">
        <v>45</v>
      </c>
      <c r="BC9" s="542"/>
      <c r="BD9" s="542"/>
      <c r="BE9" s="542"/>
      <c r="BF9" s="542"/>
      <c r="BG9" s="542"/>
      <c r="BH9" s="542"/>
      <c r="BI9" s="542"/>
      <c r="BJ9" s="542"/>
      <c r="BK9" s="542"/>
      <c r="BL9" s="542"/>
      <c r="BM9" s="542"/>
      <c r="BN9" s="542"/>
      <c r="BO9" s="542"/>
      <c r="BP9" s="542"/>
      <c r="BQ9" s="543"/>
      <c r="BS9" s="166"/>
      <c r="BT9" s="166"/>
      <c r="BU9" s="166"/>
    </row>
    <row r="10" spans="1:73" ht="11.25" customHeight="1">
      <c r="A10" s="166"/>
      <c r="G10" s="534"/>
      <c r="H10" s="440"/>
      <c r="I10" s="440"/>
      <c r="J10" s="440"/>
      <c r="K10" s="440"/>
      <c r="L10" s="440"/>
      <c r="M10" s="440"/>
      <c r="N10" s="440"/>
      <c r="O10" s="440"/>
      <c r="P10" s="440"/>
      <c r="Q10" s="440"/>
      <c r="R10" s="440"/>
      <c r="S10" s="440"/>
      <c r="T10" s="441"/>
      <c r="U10" s="538"/>
      <c r="V10" s="532"/>
      <c r="W10" s="532"/>
      <c r="X10" s="532"/>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44"/>
      <c r="BC10" s="544"/>
      <c r="BD10" s="544"/>
      <c r="BE10" s="544"/>
      <c r="BF10" s="544"/>
      <c r="BG10" s="544"/>
      <c r="BH10" s="544"/>
      <c r="BI10" s="544"/>
      <c r="BJ10" s="544"/>
      <c r="BK10" s="544"/>
      <c r="BL10" s="544"/>
      <c r="BM10" s="544"/>
      <c r="BN10" s="544"/>
      <c r="BO10" s="544"/>
      <c r="BP10" s="544"/>
      <c r="BQ10" s="545"/>
      <c r="BS10" s="166"/>
      <c r="BT10" s="166"/>
      <c r="BU10" s="166"/>
    </row>
    <row r="11" spans="1:73" ht="11.25" customHeight="1">
      <c r="A11" s="166"/>
      <c r="G11" s="439"/>
      <c r="H11" s="440"/>
      <c r="I11" s="440"/>
      <c r="J11" s="440"/>
      <c r="K11" s="440"/>
      <c r="L11" s="440"/>
      <c r="M11" s="440"/>
      <c r="N11" s="440"/>
      <c r="O11" s="440"/>
      <c r="P11" s="440"/>
      <c r="Q11" s="440"/>
      <c r="R11" s="440"/>
      <c r="S11" s="440"/>
      <c r="T11" s="441"/>
      <c r="U11" s="538"/>
      <c r="V11" s="532"/>
      <c r="W11" s="532"/>
      <c r="X11" s="532"/>
      <c r="Y11" s="532"/>
      <c r="Z11" s="532"/>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44"/>
      <c r="BC11" s="544"/>
      <c r="BD11" s="544"/>
      <c r="BE11" s="544"/>
      <c r="BF11" s="544"/>
      <c r="BG11" s="544"/>
      <c r="BH11" s="544"/>
      <c r="BI11" s="544"/>
      <c r="BJ11" s="544"/>
      <c r="BK11" s="544"/>
      <c r="BL11" s="544"/>
      <c r="BM11" s="544"/>
      <c r="BN11" s="544"/>
      <c r="BO11" s="544"/>
      <c r="BP11" s="544"/>
      <c r="BQ11" s="545"/>
      <c r="BS11" s="166"/>
      <c r="BT11" s="166"/>
      <c r="BU11" s="166"/>
    </row>
    <row r="12" spans="1:73" ht="11.25" customHeight="1">
      <c r="A12" s="166"/>
      <c r="G12" s="442"/>
      <c r="H12" s="443"/>
      <c r="I12" s="443"/>
      <c r="J12" s="443"/>
      <c r="K12" s="443"/>
      <c r="L12" s="443"/>
      <c r="M12" s="443"/>
      <c r="N12" s="443"/>
      <c r="O12" s="443"/>
      <c r="P12" s="443"/>
      <c r="Q12" s="443"/>
      <c r="R12" s="443"/>
      <c r="S12" s="443"/>
      <c r="T12" s="444"/>
      <c r="U12" s="540"/>
      <c r="V12" s="533"/>
      <c r="W12" s="533"/>
      <c r="X12" s="533"/>
      <c r="Y12" s="533"/>
      <c r="Z12" s="533"/>
      <c r="AA12" s="533"/>
      <c r="AB12" s="533"/>
      <c r="AC12" s="533"/>
      <c r="AD12" s="533"/>
      <c r="AE12" s="533"/>
      <c r="AF12" s="533"/>
      <c r="AG12" s="533"/>
      <c r="AH12" s="533"/>
      <c r="AI12" s="533"/>
      <c r="AJ12" s="533"/>
      <c r="AK12" s="533"/>
      <c r="AL12" s="533"/>
      <c r="AM12" s="533"/>
      <c r="AN12" s="533"/>
      <c r="AO12" s="533"/>
      <c r="AP12" s="533"/>
      <c r="AQ12" s="533"/>
      <c r="AR12" s="533"/>
      <c r="AS12" s="533"/>
      <c r="AT12" s="533"/>
      <c r="AU12" s="533"/>
      <c r="AV12" s="533"/>
      <c r="AW12" s="533"/>
      <c r="AX12" s="533"/>
      <c r="AY12" s="533"/>
      <c r="AZ12" s="533"/>
      <c r="BA12" s="533"/>
      <c r="BB12" s="546"/>
      <c r="BC12" s="546"/>
      <c r="BD12" s="546"/>
      <c r="BE12" s="546"/>
      <c r="BF12" s="546"/>
      <c r="BG12" s="546"/>
      <c r="BH12" s="546"/>
      <c r="BI12" s="546"/>
      <c r="BJ12" s="546"/>
      <c r="BK12" s="546"/>
      <c r="BL12" s="546"/>
      <c r="BM12" s="546"/>
      <c r="BN12" s="546"/>
      <c r="BO12" s="546"/>
      <c r="BP12" s="546"/>
      <c r="BQ12" s="547"/>
      <c r="BS12" s="166"/>
      <c r="BT12" s="166"/>
      <c r="BU12" s="166"/>
    </row>
    <row r="13" spans="1:73" ht="11.25" customHeight="1">
      <c r="A13" s="166">
        <v>21</v>
      </c>
      <c r="G13" s="436" t="s">
        <v>18</v>
      </c>
      <c r="H13" s="437"/>
      <c r="I13" s="437"/>
      <c r="J13" s="437"/>
      <c r="K13" s="437"/>
      <c r="L13" s="437"/>
      <c r="M13" s="437"/>
      <c r="N13" s="437"/>
      <c r="O13" s="437"/>
      <c r="P13" s="437"/>
      <c r="Q13" s="437"/>
      <c r="R13" s="437"/>
      <c r="S13" s="437"/>
      <c r="T13" s="438"/>
      <c r="U13" s="535" t="str">
        <f>IF(INDEX(入力,$A13,BQ$1)="","",INDEX(入力,$A13,BQ$1))</f>
        <v/>
      </c>
      <c r="V13" s="536"/>
      <c r="W13" s="536"/>
      <c r="X13" s="536"/>
      <c r="Y13" s="536"/>
      <c r="Z13" s="536"/>
      <c r="AA13" s="536"/>
      <c r="AB13" s="536"/>
      <c r="AC13" s="536"/>
      <c r="AD13" s="536"/>
      <c r="AE13" s="536"/>
      <c r="AF13" s="536"/>
      <c r="AG13" s="536"/>
      <c r="AH13" s="536"/>
      <c r="AI13" s="536"/>
      <c r="AJ13" s="536"/>
      <c r="AK13" s="536"/>
      <c r="AL13" s="536"/>
      <c r="AM13" s="536"/>
      <c r="AN13" s="536"/>
      <c r="AO13" s="536"/>
      <c r="AP13" s="536"/>
      <c r="AQ13" s="536"/>
      <c r="AR13" s="536"/>
      <c r="AS13" s="536"/>
      <c r="AT13" s="536"/>
      <c r="AU13" s="536"/>
      <c r="AV13" s="536"/>
      <c r="AW13" s="536"/>
      <c r="AX13" s="536"/>
      <c r="AY13" s="536"/>
      <c r="AZ13" s="536"/>
      <c r="BA13" s="536"/>
      <c r="BB13" s="536"/>
      <c r="BC13" s="536"/>
      <c r="BD13" s="536"/>
      <c r="BE13" s="536"/>
      <c r="BF13" s="536"/>
      <c r="BG13" s="536"/>
      <c r="BH13" s="536"/>
      <c r="BI13" s="536"/>
      <c r="BJ13" s="536"/>
      <c r="BK13" s="536"/>
      <c r="BL13" s="536"/>
      <c r="BM13" s="536"/>
      <c r="BN13" s="536"/>
      <c r="BO13" s="536"/>
      <c r="BP13" s="536"/>
      <c r="BQ13" s="537"/>
      <c r="BS13" s="166"/>
      <c r="BT13" s="166"/>
      <c r="BU13" s="166"/>
    </row>
    <row r="14" spans="1:73" ht="11.25" customHeight="1">
      <c r="A14" s="166"/>
      <c r="G14" s="534"/>
      <c r="H14" s="440"/>
      <c r="I14" s="440"/>
      <c r="J14" s="440"/>
      <c r="K14" s="440"/>
      <c r="L14" s="440"/>
      <c r="M14" s="440"/>
      <c r="N14" s="440"/>
      <c r="O14" s="440"/>
      <c r="P14" s="440"/>
      <c r="Q14" s="440"/>
      <c r="R14" s="440"/>
      <c r="S14" s="440"/>
      <c r="T14" s="441"/>
      <c r="U14" s="538"/>
      <c r="V14" s="532"/>
      <c r="W14" s="532"/>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9"/>
      <c r="BS14" s="166"/>
      <c r="BT14" s="166"/>
      <c r="BU14" s="166"/>
    </row>
    <row r="15" spans="1:73" ht="11.25" customHeight="1">
      <c r="A15" s="166"/>
      <c r="G15" s="439"/>
      <c r="H15" s="440"/>
      <c r="I15" s="440"/>
      <c r="J15" s="440"/>
      <c r="K15" s="440"/>
      <c r="L15" s="440"/>
      <c r="M15" s="440"/>
      <c r="N15" s="440"/>
      <c r="O15" s="440"/>
      <c r="P15" s="440"/>
      <c r="Q15" s="440"/>
      <c r="R15" s="440"/>
      <c r="S15" s="440"/>
      <c r="T15" s="441"/>
      <c r="U15" s="538"/>
      <c r="V15" s="532"/>
      <c r="W15" s="532"/>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9"/>
      <c r="BS15" s="166"/>
      <c r="BT15" s="166"/>
      <c r="BU15" s="166"/>
    </row>
    <row r="16" spans="1:73" ht="11.25" customHeight="1">
      <c r="A16" s="166"/>
      <c r="G16" s="442"/>
      <c r="H16" s="443"/>
      <c r="I16" s="443"/>
      <c r="J16" s="443"/>
      <c r="K16" s="443"/>
      <c r="L16" s="443"/>
      <c r="M16" s="443"/>
      <c r="N16" s="443"/>
      <c r="O16" s="443"/>
      <c r="P16" s="443"/>
      <c r="Q16" s="443"/>
      <c r="R16" s="443"/>
      <c r="S16" s="443"/>
      <c r="T16" s="444"/>
      <c r="U16" s="540"/>
      <c r="V16" s="533"/>
      <c r="W16" s="533"/>
      <c r="X16" s="533"/>
      <c r="Y16" s="533"/>
      <c r="Z16" s="533"/>
      <c r="AA16" s="533"/>
      <c r="AB16" s="533"/>
      <c r="AC16" s="533"/>
      <c r="AD16" s="533"/>
      <c r="AE16" s="533"/>
      <c r="AF16" s="533"/>
      <c r="AG16" s="533"/>
      <c r="AH16" s="533"/>
      <c r="AI16" s="533"/>
      <c r="AJ16" s="533"/>
      <c r="AK16" s="533"/>
      <c r="AL16" s="533"/>
      <c r="AM16" s="533"/>
      <c r="AN16" s="533"/>
      <c r="AO16" s="533"/>
      <c r="AP16" s="533"/>
      <c r="AQ16" s="533"/>
      <c r="AR16" s="533"/>
      <c r="AS16" s="533"/>
      <c r="AT16" s="533"/>
      <c r="AU16" s="533"/>
      <c r="AV16" s="533"/>
      <c r="AW16" s="533"/>
      <c r="AX16" s="533"/>
      <c r="AY16" s="533"/>
      <c r="AZ16" s="533"/>
      <c r="BA16" s="533"/>
      <c r="BB16" s="533"/>
      <c r="BC16" s="533"/>
      <c r="BD16" s="533"/>
      <c r="BE16" s="533"/>
      <c r="BF16" s="533"/>
      <c r="BG16" s="533"/>
      <c r="BH16" s="533"/>
      <c r="BI16" s="533"/>
      <c r="BJ16" s="533"/>
      <c r="BK16" s="533"/>
      <c r="BL16" s="533"/>
      <c r="BM16" s="533"/>
      <c r="BN16" s="533"/>
      <c r="BO16" s="533"/>
      <c r="BP16" s="533"/>
      <c r="BQ16" s="541"/>
      <c r="BS16" s="166"/>
      <c r="BT16" s="166"/>
      <c r="BU16" s="166"/>
    </row>
    <row r="17" spans="1:73" ht="12" customHeight="1">
      <c r="A17" s="166"/>
      <c r="G17" s="2"/>
      <c r="I17" s="437"/>
      <c r="J17" s="437"/>
      <c r="K17" s="437"/>
      <c r="L17" s="437"/>
      <c r="M17" s="437"/>
      <c r="N17" s="437"/>
      <c r="O17" s="437"/>
      <c r="P17" s="437"/>
      <c r="Q17" s="437"/>
      <c r="R17" s="437"/>
      <c r="S17" s="437"/>
      <c r="T17" s="437"/>
      <c r="U17" s="437"/>
      <c r="V17" s="437"/>
      <c r="W17" s="437"/>
      <c r="X17" s="437"/>
      <c r="Y17" s="437"/>
      <c r="Z17" s="17"/>
      <c r="AA17" s="17"/>
      <c r="AB17" s="17"/>
      <c r="AC17" s="17"/>
      <c r="AD17" s="17"/>
      <c r="AE17" s="17"/>
      <c r="AF17" s="425" t="s">
        <v>241</v>
      </c>
      <c r="AG17" s="425"/>
      <c r="AH17" s="425"/>
      <c r="AI17" s="425"/>
      <c r="AJ17" s="425"/>
      <c r="AK17" s="425"/>
      <c r="AL17" s="425"/>
      <c r="AM17" s="425"/>
      <c r="AN17" s="425"/>
      <c r="AO17" s="425"/>
      <c r="AP17" s="425"/>
      <c r="AQ17" s="425"/>
      <c r="AR17" s="425"/>
      <c r="AS17" s="425"/>
      <c r="AT17" s="425"/>
      <c r="AU17" s="425"/>
      <c r="AV17" s="425"/>
      <c r="AW17" s="425"/>
      <c r="AX17" s="425"/>
      <c r="AY17" s="425"/>
      <c r="AZ17" s="425"/>
      <c r="BA17" s="425"/>
      <c r="BB17" s="425"/>
      <c r="BC17" s="425"/>
      <c r="BD17" s="425"/>
      <c r="BE17" s="425"/>
      <c r="BF17" s="425"/>
      <c r="BG17" s="425"/>
      <c r="BH17" s="425"/>
      <c r="BI17" s="425"/>
      <c r="BJ17" s="425"/>
      <c r="BK17" s="425"/>
      <c r="BL17" s="425"/>
      <c r="BM17" s="425"/>
      <c r="BN17" s="425"/>
      <c r="BO17" s="13"/>
      <c r="BP17" s="13"/>
      <c r="BQ17" s="14"/>
      <c r="BS17" s="166"/>
      <c r="BT17" s="166"/>
      <c r="BU17" s="166"/>
    </row>
    <row r="18" spans="1:73" ht="12" customHeight="1">
      <c r="A18" s="166"/>
      <c r="G18" s="2"/>
      <c r="I18" s="440"/>
      <c r="J18" s="440"/>
      <c r="K18" s="440"/>
      <c r="L18" s="440"/>
      <c r="M18" s="440"/>
      <c r="N18" s="440"/>
      <c r="O18" s="440"/>
      <c r="P18" s="440"/>
      <c r="Q18" s="440"/>
      <c r="R18" s="440"/>
      <c r="S18" s="440"/>
      <c r="T18" s="440"/>
      <c r="U18" s="440"/>
      <c r="V18" s="440"/>
      <c r="W18" s="440"/>
      <c r="X18" s="440"/>
      <c r="Y18" s="440"/>
      <c r="Z18" s="18"/>
      <c r="AA18" s="18"/>
      <c r="AB18" s="18"/>
      <c r="AC18" s="18"/>
      <c r="AD18" s="18"/>
      <c r="AE18" s="18"/>
      <c r="AF18" s="426"/>
      <c r="AG18" s="426"/>
      <c r="AH18" s="426"/>
      <c r="AI18" s="426"/>
      <c r="AJ18" s="426"/>
      <c r="AK18" s="426"/>
      <c r="AL18" s="426"/>
      <c r="AM18" s="426"/>
      <c r="AN18" s="426"/>
      <c r="AO18" s="426"/>
      <c r="AP18" s="426"/>
      <c r="AQ18" s="426"/>
      <c r="AR18" s="426"/>
      <c r="AS18" s="426"/>
      <c r="AT18" s="426"/>
      <c r="AU18" s="426"/>
      <c r="AV18" s="426"/>
      <c r="AW18" s="426"/>
      <c r="AX18" s="426"/>
      <c r="AY18" s="426"/>
      <c r="AZ18" s="426"/>
      <c r="BA18" s="426"/>
      <c r="BB18" s="426"/>
      <c r="BC18" s="426"/>
      <c r="BD18" s="426"/>
      <c r="BE18" s="426"/>
      <c r="BF18" s="426"/>
      <c r="BG18" s="426"/>
      <c r="BH18" s="426"/>
      <c r="BI18" s="426"/>
      <c r="BJ18" s="426"/>
      <c r="BK18" s="426"/>
      <c r="BL18" s="426"/>
      <c r="BM18" s="426"/>
      <c r="BN18" s="426"/>
      <c r="BO18" s="15"/>
      <c r="BP18" s="15"/>
      <c r="BQ18" s="16"/>
      <c r="BS18" s="166"/>
      <c r="BT18" s="166"/>
      <c r="BU18" s="166"/>
    </row>
    <row r="19" spans="1:73" ht="12" customHeight="1">
      <c r="A19" s="166"/>
      <c r="G19" s="2"/>
      <c r="I19" s="19" t="s">
        <v>286</v>
      </c>
      <c r="J19" s="19"/>
      <c r="K19" s="19"/>
      <c r="L19" s="19"/>
      <c r="M19" s="19"/>
      <c r="N19" s="19"/>
      <c r="O19" s="19"/>
      <c r="P19" s="19"/>
      <c r="Q19" s="19"/>
      <c r="R19" s="19"/>
      <c r="S19" s="19"/>
      <c r="T19" s="19"/>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5"/>
      <c r="BP19" s="15"/>
      <c r="BQ19" s="16"/>
      <c r="BS19" s="166"/>
      <c r="BT19" s="166"/>
      <c r="BU19" s="166"/>
    </row>
    <row r="20" spans="1:73" ht="11.25" customHeight="1">
      <c r="A20" s="166"/>
      <c r="G20" s="528" t="s">
        <v>238</v>
      </c>
      <c r="H20" s="528"/>
      <c r="I20" s="528"/>
      <c r="J20" s="528"/>
      <c r="K20" s="528"/>
      <c r="L20" s="528"/>
      <c r="M20" s="528"/>
      <c r="N20" s="528"/>
      <c r="O20" s="528"/>
      <c r="P20" s="528"/>
      <c r="Q20" s="528"/>
      <c r="R20" s="528"/>
      <c r="S20" s="528"/>
      <c r="T20" s="528"/>
      <c r="U20" s="528"/>
      <c r="V20" s="528"/>
      <c r="W20" s="528"/>
      <c r="X20" s="528"/>
      <c r="Y20" s="528"/>
      <c r="Z20" s="528"/>
      <c r="AA20" s="528"/>
      <c r="AB20" s="528"/>
      <c r="AC20" s="528"/>
      <c r="AD20" s="528"/>
      <c r="AE20" s="528"/>
      <c r="AF20" s="528"/>
      <c r="AG20" s="528"/>
      <c r="AH20" s="528"/>
      <c r="AI20" s="528"/>
      <c r="AJ20" s="528"/>
      <c r="AK20" s="528"/>
      <c r="AL20" s="528"/>
      <c r="AM20" s="528"/>
      <c r="AN20" s="528"/>
      <c r="AO20" s="528"/>
      <c r="AP20" s="528"/>
      <c r="AQ20" s="528"/>
      <c r="AR20" s="528"/>
      <c r="AS20" s="528"/>
      <c r="AT20" s="528"/>
      <c r="AU20" s="528"/>
      <c r="AV20" s="528"/>
      <c r="AW20" s="528"/>
      <c r="AX20" s="528"/>
      <c r="AY20" s="528"/>
      <c r="AZ20" s="528"/>
      <c r="BA20" s="528"/>
      <c r="BB20" s="528"/>
      <c r="BC20" s="528"/>
      <c r="BD20" s="528"/>
      <c r="BE20" s="528"/>
      <c r="BF20" s="528"/>
      <c r="BG20" s="528"/>
      <c r="BH20" s="528"/>
      <c r="BI20" s="528"/>
      <c r="BJ20" s="528"/>
      <c r="BK20" s="528"/>
      <c r="BL20" s="528"/>
      <c r="BM20" s="528"/>
      <c r="BN20" s="528"/>
      <c r="BO20" s="528"/>
      <c r="BP20" s="528"/>
      <c r="BQ20" s="528"/>
      <c r="BS20" s="166"/>
      <c r="BT20" s="166"/>
      <c r="BU20" s="166"/>
    </row>
    <row r="21" spans="1:73" ht="11.25" customHeight="1">
      <c r="A21" s="166"/>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8"/>
      <c r="AY21" s="528"/>
      <c r="AZ21" s="528"/>
      <c r="BA21" s="528"/>
      <c r="BB21" s="528"/>
      <c r="BC21" s="528"/>
      <c r="BD21" s="528"/>
      <c r="BE21" s="528"/>
      <c r="BF21" s="528"/>
      <c r="BG21" s="528"/>
      <c r="BH21" s="528"/>
      <c r="BI21" s="528"/>
      <c r="BJ21" s="528"/>
      <c r="BK21" s="528"/>
      <c r="BL21" s="528"/>
      <c r="BM21" s="528"/>
      <c r="BN21" s="528"/>
      <c r="BO21" s="528"/>
      <c r="BP21" s="528"/>
      <c r="BQ21" s="528"/>
      <c r="BS21" s="166"/>
      <c r="BT21" s="166"/>
      <c r="BU21" s="166"/>
    </row>
    <row r="22" spans="1:73" ht="12" customHeight="1">
      <c r="A22" s="166"/>
      <c r="G22" s="424" t="s">
        <v>1</v>
      </c>
      <c r="H22" s="424"/>
      <c r="I22" s="424"/>
      <c r="J22" s="424"/>
      <c r="K22" s="424" t="s">
        <v>3</v>
      </c>
      <c r="L22" s="424"/>
      <c r="M22" s="424"/>
      <c r="N22" s="424"/>
      <c r="O22" s="424"/>
      <c r="P22" s="424"/>
      <c r="Q22" s="424"/>
      <c r="R22" s="424"/>
      <c r="S22" s="424"/>
      <c r="T22" s="424"/>
      <c r="U22" s="424" t="s">
        <v>11</v>
      </c>
      <c r="V22" s="424"/>
      <c r="W22" s="424"/>
      <c r="X22" s="424"/>
      <c r="Y22" s="424"/>
      <c r="Z22" s="424"/>
      <c r="AA22" s="424"/>
      <c r="AB22" s="424"/>
      <c r="AC22" s="424"/>
      <c r="AD22" s="424"/>
      <c r="AE22" s="424"/>
      <c r="AF22" s="424"/>
      <c r="AG22" s="424"/>
      <c r="AH22" s="424"/>
      <c r="AI22" s="424"/>
      <c r="AJ22" s="424"/>
      <c r="AK22" s="424"/>
      <c r="AL22" s="424"/>
      <c r="AM22" s="424"/>
      <c r="AN22" s="424"/>
      <c r="AO22" s="424" t="s">
        <v>102</v>
      </c>
      <c r="AP22" s="424"/>
      <c r="AQ22" s="424"/>
      <c r="AR22" s="424"/>
      <c r="AS22" s="424"/>
      <c r="AT22" s="424"/>
      <c r="AU22" s="424"/>
      <c r="AV22" s="424"/>
      <c r="AW22" s="424"/>
      <c r="AX22" s="424"/>
      <c r="AY22" s="424"/>
      <c r="AZ22" s="424"/>
      <c r="BA22" s="424"/>
      <c r="BB22" s="424"/>
      <c r="BC22" s="424"/>
      <c r="BD22" s="424"/>
      <c r="BE22" s="424"/>
      <c r="BF22" s="424"/>
      <c r="BG22" s="424"/>
      <c r="BH22" s="424" t="s">
        <v>2</v>
      </c>
      <c r="BI22" s="424"/>
      <c r="BJ22" s="424"/>
      <c r="BK22" s="424"/>
      <c r="BL22" s="424"/>
      <c r="BM22" s="424" t="s">
        <v>8</v>
      </c>
      <c r="BN22" s="424"/>
      <c r="BO22" s="424"/>
      <c r="BP22" s="424"/>
      <c r="BQ22" s="424"/>
      <c r="BS22" s="166"/>
      <c r="BT22" s="166"/>
      <c r="BU22" s="166"/>
    </row>
    <row r="23" spans="1:73" ht="12" customHeight="1">
      <c r="A23" s="166"/>
      <c r="G23" s="424"/>
      <c r="H23" s="424"/>
      <c r="I23" s="424"/>
      <c r="J23" s="424"/>
      <c r="K23" s="424"/>
      <c r="L23" s="424"/>
      <c r="M23" s="424"/>
      <c r="N23" s="424"/>
      <c r="O23" s="424"/>
      <c r="P23" s="424"/>
      <c r="Q23" s="424"/>
      <c r="R23" s="424"/>
      <c r="S23" s="424"/>
      <c r="T23" s="424"/>
      <c r="U23" s="424"/>
      <c r="V23" s="424"/>
      <c r="W23" s="424"/>
      <c r="X23" s="424"/>
      <c r="Y23" s="424"/>
      <c r="Z23" s="424"/>
      <c r="AA23" s="424"/>
      <c r="AB23" s="424"/>
      <c r="AC23" s="424"/>
      <c r="AD23" s="424"/>
      <c r="AE23" s="424"/>
      <c r="AF23" s="424"/>
      <c r="AG23" s="424"/>
      <c r="AH23" s="424"/>
      <c r="AI23" s="424"/>
      <c r="AJ23" s="424"/>
      <c r="AK23" s="424"/>
      <c r="AL23" s="424"/>
      <c r="AM23" s="424"/>
      <c r="AN23" s="424"/>
      <c r="AO23" s="424"/>
      <c r="AP23" s="424"/>
      <c r="AQ23" s="424"/>
      <c r="AR23" s="424"/>
      <c r="AS23" s="424"/>
      <c r="AT23" s="424"/>
      <c r="AU23" s="424"/>
      <c r="AV23" s="424"/>
      <c r="AW23" s="424"/>
      <c r="AX23" s="424"/>
      <c r="AY23" s="424"/>
      <c r="AZ23" s="424"/>
      <c r="BA23" s="424"/>
      <c r="BB23" s="424"/>
      <c r="BC23" s="424"/>
      <c r="BD23" s="424"/>
      <c r="BE23" s="424"/>
      <c r="BF23" s="424"/>
      <c r="BG23" s="424"/>
      <c r="BH23" s="424"/>
      <c r="BI23" s="424"/>
      <c r="BJ23" s="424"/>
      <c r="BK23" s="424"/>
      <c r="BL23" s="424"/>
      <c r="BM23" s="424"/>
      <c r="BN23" s="424"/>
      <c r="BO23" s="424"/>
      <c r="BP23" s="424"/>
      <c r="BQ23" s="424"/>
      <c r="BS23" s="166"/>
      <c r="BT23" s="166"/>
      <c r="BU23" s="166"/>
    </row>
    <row r="24" spans="1:73" ht="15" customHeight="1">
      <c r="A24" s="166">
        <v>23</v>
      </c>
      <c r="G24" s="424">
        <v>1</v>
      </c>
      <c r="H24" s="424"/>
      <c r="I24" s="424"/>
      <c r="J24" s="424"/>
      <c r="K24" s="518" t="str">
        <f ca="1">IF(INDEX(入力,$A24,K$1)="","",INDEX(入力,$A24,K$1))</f>
        <v/>
      </c>
      <c r="L24" s="518"/>
      <c r="M24" s="518"/>
      <c r="N24" s="518"/>
      <c r="O24" s="518"/>
      <c r="P24" s="518"/>
      <c r="Q24" s="518"/>
      <c r="R24" s="518"/>
      <c r="S24" s="518"/>
      <c r="T24" s="518"/>
      <c r="U24" s="518" t="str">
        <f ca="1">IF($K24="","",VLOOKUP($K24,新選手名簿,U$1,FALSE))</f>
        <v/>
      </c>
      <c r="V24" s="518"/>
      <c r="W24" s="518"/>
      <c r="X24" s="518"/>
      <c r="Y24" s="518"/>
      <c r="Z24" s="518"/>
      <c r="AA24" s="518"/>
      <c r="AB24" s="518"/>
      <c r="AC24" s="518"/>
      <c r="AD24" s="518"/>
      <c r="AE24" s="518">
        <f>IF(INDEX(入力シート!AE3:BC38,$A24,AE$1)="","",入力シート!$AG$1*100+INDEX(入力シート!AE3:BC38,$A24,AE$1))</f>
        <v>9013</v>
      </c>
      <c r="AF24" s="518"/>
      <c r="AG24" s="518"/>
      <c r="AH24" s="518"/>
      <c r="AI24" s="518"/>
      <c r="AJ24" s="518"/>
      <c r="AK24" s="518"/>
      <c r="AL24" s="518"/>
      <c r="AM24" s="518"/>
      <c r="AN24" s="518"/>
      <c r="AO24" s="519" t="str">
        <f ca="1">IF($K24="","",VLOOKUP($K24,新選手名簿,AO$1,FALSE))</f>
        <v/>
      </c>
      <c r="AP24" s="520"/>
      <c r="AQ24" s="520"/>
      <c r="AR24" s="520"/>
      <c r="AS24" s="520"/>
      <c r="AT24" s="520"/>
      <c r="AU24" s="520"/>
      <c r="AV24" s="520"/>
      <c r="AW24" s="520"/>
      <c r="AX24" s="520"/>
      <c r="AY24" s="520"/>
      <c r="AZ24" s="520"/>
      <c r="BA24" s="520"/>
      <c r="BB24" s="520"/>
      <c r="BC24" s="520"/>
      <c r="BD24" s="520"/>
      <c r="BE24" s="520"/>
      <c r="BF24" s="520"/>
      <c r="BG24" s="521"/>
      <c r="BH24" s="518" t="str">
        <f ca="1">IF($K24="","",VLOOKUP($K24,新選手名簿,BH$1,FALSE))</f>
        <v/>
      </c>
      <c r="BI24" s="518"/>
      <c r="BJ24" s="518"/>
      <c r="BK24" s="518"/>
      <c r="BL24" s="518"/>
      <c r="BM24" s="518" t="str">
        <f ca="1">IF($K24="","",VLOOKUP($K24,新選手名簿,BM$1,FALSE))</f>
        <v/>
      </c>
      <c r="BN24" s="518"/>
      <c r="BO24" s="518"/>
      <c r="BP24" s="518"/>
      <c r="BQ24" s="518"/>
      <c r="BS24" s="166"/>
      <c r="BT24" s="166"/>
      <c r="BU24" s="166"/>
    </row>
    <row r="25" spans="1:73" ht="15" customHeight="1">
      <c r="A25" s="166"/>
      <c r="G25" s="424"/>
      <c r="H25" s="424"/>
      <c r="I25" s="424"/>
      <c r="J25" s="424"/>
      <c r="K25" s="518"/>
      <c r="L25" s="518"/>
      <c r="M25" s="518"/>
      <c r="N25" s="518"/>
      <c r="O25" s="518"/>
      <c r="P25" s="518"/>
      <c r="Q25" s="518"/>
      <c r="R25" s="518"/>
      <c r="S25" s="518"/>
      <c r="T25" s="518"/>
      <c r="U25" s="518"/>
      <c r="V25" s="518"/>
      <c r="W25" s="518"/>
      <c r="X25" s="518"/>
      <c r="Y25" s="518"/>
      <c r="Z25" s="518"/>
      <c r="AA25" s="518"/>
      <c r="AB25" s="518"/>
      <c r="AC25" s="518"/>
      <c r="AD25" s="518"/>
      <c r="AE25" s="518"/>
      <c r="AF25" s="518"/>
      <c r="AG25" s="518"/>
      <c r="AH25" s="518"/>
      <c r="AI25" s="518"/>
      <c r="AJ25" s="518"/>
      <c r="AK25" s="518"/>
      <c r="AL25" s="518"/>
      <c r="AM25" s="518"/>
      <c r="AN25" s="518"/>
      <c r="AO25" s="522"/>
      <c r="AP25" s="523"/>
      <c r="AQ25" s="523"/>
      <c r="AR25" s="523"/>
      <c r="AS25" s="523"/>
      <c r="AT25" s="523"/>
      <c r="AU25" s="523"/>
      <c r="AV25" s="523"/>
      <c r="AW25" s="523"/>
      <c r="AX25" s="523"/>
      <c r="AY25" s="523"/>
      <c r="AZ25" s="523"/>
      <c r="BA25" s="523"/>
      <c r="BB25" s="523"/>
      <c r="BC25" s="523"/>
      <c r="BD25" s="523"/>
      <c r="BE25" s="523"/>
      <c r="BF25" s="523"/>
      <c r="BG25" s="524"/>
      <c r="BH25" s="518"/>
      <c r="BI25" s="518"/>
      <c r="BJ25" s="518"/>
      <c r="BK25" s="518"/>
      <c r="BL25" s="518"/>
      <c r="BM25" s="518"/>
      <c r="BN25" s="518"/>
      <c r="BO25" s="518"/>
      <c r="BP25" s="518"/>
      <c r="BQ25" s="518"/>
      <c r="BS25" s="166"/>
      <c r="BT25" s="166"/>
      <c r="BU25" s="166"/>
    </row>
    <row r="26" spans="1:73" ht="15" customHeight="1">
      <c r="A26" s="166"/>
      <c r="G26" s="424"/>
      <c r="H26" s="424"/>
      <c r="I26" s="424"/>
      <c r="J26" s="424"/>
      <c r="K26" s="518"/>
      <c r="L26" s="518"/>
      <c r="M26" s="518"/>
      <c r="N26" s="518"/>
      <c r="O26" s="518"/>
      <c r="P26" s="518"/>
      <c r="Q26" s="518"/>
      <c r="R26" s="518"/>
      <c r="S26" s="518"/>
      <c r="T26" s="518"/>
      <c r="U26" s="518"/>
      <c r="V26" s="518"/>
      <c r="W26" s="518"/>
      <c r="X26" s="518"/>
      <c r="Y26" s="518"/>
      <c r="Z26" s="518"/>
      <c r="AA26" s="518"/>
      <c r="AB26" s="518"/>
      <c r="AC26" s="518"/>
      <c r="AD26" s="518"/>
      <c r="AE26" s="518"/>
      <c r="AF26" s="518"/>
      <c r="AG26" s="518"/>
      <c r="AH26" s="518"/>
      <c r="AI26" s="518"/>
      <c r="AJ26" s="518"/>
      <c r="AK26" s="518"/>
      <c r="AL26" s="518"/>
      <c r="AM26" s="518"/>
      <c r="AN26" s="518"/>
      <c r="AO26" s="525"/>
      <c r="AP26" s="526"/>
      <c r="AQ26" s="526"/>
      <c r="AR26" s="526"/>
      <c r="AS26" s="526"/>
      <c r="AT26" s="526"/>
      <c r="AU26" s="526"/>
      <c r="AV26" s="526"/>
      <c r="AW26" s="526"/>
      <c r="AX26" s="526"/>
      <c r="AY26" s="526"/>
      <c r="AZ26" s="526"/>
      <c r="BA26" s="526"/>
      <c r="BB26" s="526"/>
      <c r="BC26" s="526"/>
      <c r="BD26" s="526"/>
      <c r="BE26" s="526"/>
      <c r="BF26" s="526"/>
      <c r="BG26" s="527"/>
      <c r="BH26" s="518"/>
      <c r="BI26" s="518"/>
      <c r="BJ26" s="518"/>
      <c r="BK26" s="518"/>
      <c r="BL26" s="518"/>
      <c r="BM26" s="518"/>
      <c r="BN26" s="518"/>
      <c r="BO26" s="518"/>
      <c r="BP26" s="518"/>
      <c r="BQ26" s="518"/>
      <c r="BS26" s="166"/>
      <c r="BT26" s="166"/>
      <c r="BU26" s="166"/>
    </row>
    <row r="27" spans="1:73" ht="15" customHeight="1">
      <c r="A27" s="166">
        <f>A24+1</f>
        <v>24</v>
      </c>
      <c r="G27" s="424">
        <v>2</v>
      </c>
      <c r="H27" s="424"/>
      <c r="I27" s="424"/>
      <c r="J27" s="424"/>
      <c r="K27" s="518" t="str">
        <f ca="1">IF(INDEX(入力,$A27,K$1)="","",INDEX(入力,$A27,K$1))</f>
        <v/>
      </c>
      <c r="L27" s="518"/>
      <c r="M27" s="518"/>
      <c r="N27" s="518"/>
      <c r="O27" s="518"/>
      <c r="P27" s="518"/>
      <c r="Q27" s="518"/>
      <c r="R27" s="518"/>
      <c r="S27" s="518"/>
      <c r="T27" s="518"/>
      <c r="U27" s="518" t="str">
        <f ca="1">IF($K27="","",VLOOKUP($K27,新選手名簿,U$1,FALSE))</f>
        <v/>
      </c>
      <c r="V27" s="518"/>
      <c r="W27" s="518"/>
      <c r="X27" s="518"/>
      <c r="Y27" s="518"/>
      <c r="Z27" s="518"/>
      <c r="AA27" s="518"/>
      <c r="AB27" s="518"/>
      <c r="AC27" s="518"/>
      <c r="AD27" s="518"/>
      <c r="AE27" s="518">
        <f>IF(INDEX(入力シート!AE6:BC41,$A27,AE$1)="","",入力シート!$AG$1*100+INDEX(入力シート!AE6:BC41,$A27,AE$1))</f>
        <v>9017</v>
      </c>
      <c r="AF27" s="518"/>
      <c r="AG27" s="518"/>
      <c r="AH27" s="518"/>
      <c r="AI27" s="518"/>
      <c r="AJ27" s="518"/>
      <c r="AK27" s="518"/>
      <c r="AL27" s="518"/>
      <c r="AM27" s="518"/>
      <c r="AN27" s="518"/>
      <c r="AO27" s="518" t="str">
        <f ca="1">IF($K27="","",VLOOKUP($K27,新選手名簿,AO$1,FALSE))</f>
        <v/>
      </c>
      <c r="AP27" s="518"/>
      <c r="AQ27" s="518"/>
      <c r="AR27" s="518"/>
      <c r="AS27" s="518"/>
      <c r="AT27" s="518"/>
      <c r="AU27" s="518"/>
      <c r="AV27" s="518"/>
      <c r="AW27" s="518"/>
      <c r="AX27" s="518"/>
      <c r="AY27" s="518"/>
      <c r="AZ27" s="518"/>
      <c r="BA27" s="518"/>
      <c r="BB27" s="518"/>
      <c r="BC27" s="518"/>
      <c r="BD27" s="518"/>
      <c r="BE27" s="518"/>
      <c r="BF27" s="518"/>
      <c r="BG27" s="518"/>
      <c r="BH27" s="518" t="str">
        <f ca="1">IF($K27="","",VLOOKUP($K27,新選手名簿,BH$1,FALSE))</f>
        <v/>
      </c>
      <c r="BI27" s="518"/>
      <c r="BJ27" s="518"/>
      <c r="BK27" s="518"/>
      <c r="BL27" s="518"/>
      <c r="BM27" s="518" t="str">
        <f ca="1">IF($K27="","",VLOOKUP($K27,新選手名簿,BM$1,FALSE))</f>
        <v/>
      </c>
      <c r="BN27" s="518"/>
      <c r="BO27" s="518"/>
      <c r="BP27" s="518"/>
      <c r="BQ27" s="518"/>
      <c r="BS27" s="166"/>
      <c r="BT27" s="166"/>
      <c r="BU27" s="166"/>
    </row>
    <row r="28" spans="1:73" ht="15" customHeight="1">
      <c r="A28" s="166"/>
      <c r="G28" s="424"/>
      <c r="H28" s="424"/>
      <c r="I28" s="424"/>
      <c r="J28" s="424"/>
      <c r="K28" s="518"/>
      <c r="L28" s="518"/>
      <c r="M28" s="518"/>
      <c r="N28" s="518"/>
      <c r="O28" s="518"/>
      <c r="P28" s="518"/>
      <c r="Q28" s="518"/>
      <c r="R28" s="518"/>
      <c r="S28" s="518"/>
      <c r="T28" s="518"/>
      <c r="U28" s="518"/>
      <c r="V28" s="518"/>
      <c r="W28" s="518"/>
      <c r="X28" s="518"/>
      <c r="Y28" s="518"/>
      <c r="Z28" s="518"/>
      <c r="AA28" s="518"/>
      <c r="AB28" s="518"/>
      <c r="AC28" s="518"/>
      <c r="AD28" s="518"/>
      <c r="AE28" s="518"/>
      <c r="AF28" s="518"/>
      <c r="AG28" s="518"/>
      <c r="AH28" s="518"/>
      <c r="AI28" s="518"/>
      <c r="AJ28" s="518"/>
      <c r="AK28" s="518"/>
      <c r="AL28" s="518"/>
      <c r="AM28" s="518"/>
      <c r="AN28" s="518"/>
      <c r="AO28" s="518"/>
      <c r="AP28" s="518"/>
      <c r="AQ28" s="518"/>
      <c r="AR28" s="518"/>
      <c r="AS28" s="518"/>
      <c r="AT28" s="518"/>
      <c r="AU28" s="518"/>
      <c r="AV28" s="518"/>
      <c r="AW28" s="518"/>
      <c r="AX28" s="518"/>
      <c r="AY28" s="518"/>
      <c r="AZ28" s="518"/>
      <c r="BA28" s="518"/>
      <c r="BB28" s="518"/>
      <c r="BC28" s="518"/>
      <c r="BD28" s="518"/>
      <c r="BE28" s="518"/>
      <c r="BF28" s="518"/>
      <c r="BG28" s="518"/>
      <c r="BH28" s="518"/>
      <c r="BI28" s="518"/>
      <c r="BJ28" s="518"/>
      <c r="BK28" s="518"/>
      <c r="BL28" s="518"/>
      <c r="BM28" s="518"/>
      <c r="BN28" s="518"/>
      <c r="BO28" s="518"/>
      <c r="BP28" s="518"/>
      <c r="BQ28" s="518"/>
      <c r="BS28" s="166"/>
      <c r="BT28" s="166"/>
      <c r="BU28" s="166"/>
    </row>
    <row r="29" spans="1:73" ht="15" customHeight="1">
      <c r="A29" s="166"/>
      <c r="G29" s="424"/>
      <c r="H29" s="424"/>
      <c r="I29" s="424"/>
      <c r="J29" s="424"/>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8"/>
      <c r="AY29" s="518"/>
      <c r="AZ29" s="518"/>
      <c r="BA29" s="518"/>
      <c r="BB29" s="518"/>
      <c r="BC29" s="518"/>
      <c r="BD29" s="518"/>
      <c r="BE29" s="518"/>
      <c r="BF29" s="518"/>
      <c r="BG29" s="518"/>
      <c r="BH29" s="518"/>
      <c r="BI29" s="518"/>
      <c r="BJ29" s="518"/>
      <c r="BK29" s="518"/>
      <c r="BL29" s="518"/>
      <c r="BM29" s="518"/>
      <c r="BN29" s="518"/>
      <c r="BO29" s="518"/>
      <c r="BP29" s="518"/>
      <c r="BQ29" s="518"/>
      <c r="BS29" s="166"/>
      <c r="BT29" s="166"/>
      <c r="BU29" s="166"/>
    </row>
    <row r="30" spans="1:73" ht="15" customHeight="1">
      <c r="A30" s="166">
        <f>A27+1</f>
        <v>25</v>
      </c>
      <c r="G30" s="424">
        <v>3</v>
      </c>
      <c r="H30" s="424"/>
      <c r="I30" s="424"/>
      <c r="J30" s="424"/>
      <c r="K30" s="518" t="str">
        <f ca="1">IF(INDEX(入力,$A30,K$1)="","",INDEX(入力,$A30,K$1))</f>
        <v/>
      </c>
      <c r="L30" s="518"/>
      <c r="M30" s="518"/>
      <c r="N30" s="518"/>
      <c r="O30" s="518"/>
      <c r="P30" s="518"/>
      <c r="Q30" s="518"/>
      <c r="R30" s="518"/>
      <c r="S30" s="518"/>
      <c r="T30" s="518"/>
      <c r="U30" s="518" t="str">
        <f ca="1">IF($K30="","",VLOOKUP($K30,新選手名簿,U$1,FALSE))</f>
        <v/>
      </c>
      <c r="V30" s="518"/>
      <c r="W30" s="518"/>
      <c r="X30" s="518"/>
      <c r="Y30" s="518"/>
      <c r="Z30" s="518"/>
      <c r="AA30" s="518"/>
      <c r="AB30" s="518"/>
      <c r="AC30" s="518"/>
      <c r="AD30" s="518"/>
      <c r="AE30" s="518">
        <f>IF(INDEX(入力シート!AE9:BC44,$A30,AE$1)="","",入力シート!$AG$1*100+INDEX(入力シート!AE9:BC44,$A30,AE$1))</f>
        <v>9021</v>
      </c>
      <c r="AF30" s="518"/>
      <c r="AG30" s="518"/>
      <c r="AH30" s="518"/>
      <c r="AI30" s="518"/>
      <c r="AJ30" s="518"/>
      <c r="AK30" s="518"/>
      <c r="AL30" s="518"/>
      <c r="AM30" s="518"/>
      <c r="AN30" s="518"/>
      <c r="AO30" s="518" t="str">
        <f ca="1">IF($K30="","",VLOOKUP($K30,新選手名簿,AO$1,FALSE))</f>
        <v/>
      </c>
      <c r="AP30" s="518"/>
      <c r="AQ30" s="518"/>
      <c r="AR30" s="518"/>
      <c r="AS30" s="518"/>
      <c r="AT30" s="518"/>
      <c r="AU30" s="518"/>
      <c r="AV30" s="518"/>
      <c r="AW30" s="518"/>
      <c r="AX30" s="518"/>
      <c r="AY30" s="518"/>
      <c r="AZ30" s="518"/>
      <c r="BA30" s="518"/>
      <c r="BB30" s="518"/>
      <c r="BC30" s="518"/>
      <c r="BD30" s="518"/>
      <c r="BE30" s="518"/>
      <c r="BF30" s="518"/>
      <c r="BG30" s="518"/>
      <c r="BH30" s="518" t="str">
        <f ca="1">IF($K30="","",VLOOKUP($K30,新選手名簿,BH$1,FALSE))</f>
        <v/>
      </c>
      <c r="BI30" s="518"/>
      <c r="BJ30" s="518"/>
      <c r="BK30" s="518"/>
      <c r="BL30" s="518"/>
      <c r="BM30" s="518" t="str">
        <f ca="1">IF($K30="","",VLOOKUP($K30,新選手名簿,BM$1,FALSE))</f>
        <v/>
      </c>
      <c r="BN30" s="518"/>
      <c r="BO30" s="518"/>
      <c r="BP30" s="518"/>
      <c r="BQ30" s="518"/>
      <c r="BS30" s="166"/>
      <c r="BT30" s="166"/>
      <c r="BU30" s="166"/>
    </row>
    <row r="31" spans="1:73" ht="15" customHeight="1">
      <c r="A31" s="166"/>
      <c r="G31" s="424"/>
      <c r="H31" s="424"/>
      <c r="I31" s="424"/>
      <c r="J31" s="424"/>
      <c r="K31" s="518"/>
      <c r="L31" s="518"/>
      <c r="M31" s="518"/>
      <c r="N31" s="518"/>
      <c r="O31" s="518"/>
      <c r="P31" s="518"/>
      <c r="Q31" s="518"/>
      <c r="R31" s="518"/>
      <c r="S31" s="518"/>
      <c r="T31" s="518"/>
      <c r="U31" s="518"/>
      <c r="V31" s="518"/>
      <c r="W31" s="518"/>
      <c r="X31" s="518"/>
      <c r="Y31" s="518"/>
      <c r="Z31" s="518"/>
      <c r="AA31" s="518"/>
      <c r="AB31" s="518"/>
      <c r="AC31" s="518"/>
      <c r="AD31" s="518"/>
      <c r="AE31" s="518"/>
      <c r="AF31" s="518"/>
      <c r="AG31" s="518"/>
      <c r="AH31" s="518"/>
      <c r="AI31" s="518"/>
      <c r="AJ31" s="518"/>
      <c r="AK31" s="518"/>
      <c r="AL31" s="518"/>
      <c r="AM31" s="518"/>
      <c r="AN31" s="518"/>
      <c r="AO31" s="518"/>
      <c r="AP31" s="518"/>
      <c r="AQ31" s="518"/>
      <c r="AR31" s="518"/>
      <c r="AS31" s="518"/>
      <c r="AT31" s="518"/>
      <c r="AU31" s="518"/>
      <c r="AV31" s="518"/>
      <c r="AW31" s="518"/>
      <c r="AX31" s="518"/>
      <c r="AY31" s="518"/>
      <c r="AZ31" s="518"/>
      <c r="BA31" s="518"/>
      <c r="BB31" s="518"/>
      <c r="BC31" s="518"/>
      <c r="BD31" s="518"/>
      <c r="BE31" s="518"/>
      <c r="BF31" s="518"/>
      <c r="BG31" s="518"/>
      <c r="BH31" s="518"/>
      <c r="BI31" s="518"/>
      <c r="BJ31" s="518"/>
      <c r="BK31" s="518"/>
      <c r="BL31" s="518"/>
      <c r="BM31" s="518"/>
      <c r="BN31" s="518"/>
      <c r="BO31" s="518"/>
      <c r="BP31" s="518"/>
      <c r="BQ31" s="518"/>
      <c r="BS31" s="166"/>
      <c r="BT31" s="166"/>
      <c r="BU31" s="166"/>
    </row>
    <row r="32" spans="1:73" ht="15" customHeight="1">
      <c r="A32" s="166"/>
      <c r="G32" s="424"/>
      <c r="H32" s="424"/>
      <c r="I32" s="424"/>
      <c r="J32" s="424"/>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518"/>
      <c r="AY32" s="518"/>
      <c r="AZ32" s="518"/>
      <c r="BA32" s="518"/>
      <c r="BB32" s="518"/>
      <c r="BC32" s="518"/>
      <c r="BD32" s="518"/>
      <c r="BE32" s="518"/>
      <c r="BF32" s="518"/>
      <c r="BG32" s="518"/>
      <c r="BH32" s="518"/>
      <c r="BI32" s="518"/>
      <c r="BJ32" s="518"/>
      <c r="BK32" s="518"/>
      <c r="BL32" s="518"/>
      <c r="BM32" s="518"/>
      <c r="BN32" s="518"/>
      <c r="BO32" s="518"/>
      <c r="BP32" s="518"/>
      <c r="BQ32" s="518"/>
      <c r="BS32" s="166"/>
      <c r="BT32" s="166"/>
      <c r="BU32" s="166"/>
    </row>
    <row r="33" spans="1:73" ht="15" customHeight="1">
      <c r="A33" s="166">
        <f>A30+1</f>
        <v>26</v>
      </c>
      <c r="G33" s="529" t="s">
        <v>273</v>
      </c>
      <c r="H33" s="437"/>
      <c r="I33" s="437"/>
      <c r="J33" s="438"/>
      <c r="K33" s="518" t="str">
        <f ca="1">IF(INDEX(入力,$A33,K$1)="","",INDEX(入力,$A33,K$1))</f>
        <v/>
      </c>
      <c r="L33" s="518"/>
      <c r="M33" s="518"/>
      <c r="N33" s="518"/>
      <c r="O33" s="518"/>
      <c r="P33" s="518"/>
      <c r="Q33" s="518"/>
      <c r="R33" s="518"/>
      <c r="S33" s="518"/>
      <c r="T33" s="518"/>
      <c r="U33" s="518" t="str">
        <f ca="1">IF($K33="","",VLOOKUP($K33,新選手名簿,U$1,FALSE))</f>
        <v/>
      </c>
      <c r="V33" s="518"/>
      <c r="W33" s="518"/>
      <c r="X33" s="518"/>
      <c r="Y33" s="518"/>
      <c r="Z33" s="518"/>
      <c r="AA33" s="518"/>
      <c r="AB33" s="518"/>
      <c r="AC33" s="518"/>
      <c r="AD33" s="518"/>
      <c r="AE33" s="518">
        <f>IF(INDEX(入力シート!AE12:BC47,$A33,AE$1)="","",入力シート!$AG$1*100+INDEX(入力シート!AE12:BC47,$A33,AE$1))</f>
        <v>9025</v>
      </c>
      <c r="AF33" s="518"/>
      <c r="AG33" s="518"/>
      <c r="AH33" s="518"/>
      <c r="AI33" s="518"/>
      <c r="AJ33" s="518"/>
      <c r="AK33" s="518"/>
      <c r="AL33" s="518"/>
      <c r="AM33" s="518"/>
      <c r="AN33" s="518"/>
      <c r="AO33" s="518" t="str">
        <f ca="1">IF($K33="","",VLOOKUP($K33,新選手名簿,AO$1,FALSE))</f>
        <v/>
      </c>
      <c r="AP33" s="518"/>
      <c r="AQ33" s="518"/>
      <c r="AR33" s="518"/>
      <c r="AS33" s="518"/>
      <c r="AT33" s="518"/>
      <c r="AU33" s="518"/>
      <c r="AV33" s="518"/>
      <c r="AW33" s="518"/>
      <c r="AX33" s="518"/>
      <c r="AY33" s="518"/>
      <c r="AZ33" s="518"/>
      <c r="BA33" s="518"/>
      <c r="BB33" s="518"/>
      <c r="BC33" s="518"/>
      <c r="BD33" s="518"/>
      <c r="BE33" s="518"/>
      <c r="BF33" s="518"/>
      <c r="BG33" s="518"/>
      <c r="BH33" s="518" t="str">
        <f ca="1">IF($K33="","",VLOOKUP($K33,新選手名簿,BH$1,FALSE))</f>
        <v/>
      </c>
      <c r="BI33" s="518"/>
      <c r="BJ33" s="518"/>
      <c r="BK33" s="518"/>
      <c r="BL33" s="518"/>
      <c r="BM33" s="518" t="str">
        <f ca="1">IF($K33="","",VLOOKUP($K33,新選手名簿,BM$1,FALSE))</f>
        <v/>
      </c>
      <c r="BN33" s="518"/>
      <c r="BO33" s="518"/>
      <c r="BP33" s="518"/>
      <c r="BQ33" s="518"/>
      <c r="BS33" s="166"/>
      <c r="BT33" s="166"/>
      <c r="BU33" s="166"/>
    </row>
    <row r="34" spans="1:73" ht="15" customHeight="1">
      <c r="A34" s="166"/>
      <c r="G34" s="439"/>
      <c r="H34" s="440"/>
      <c r="I34" s="440"/>
      <c r="J34" s="441"/>
      <c r="K34" s="518"/>
      <c r="L34" s="518"/>
      <c r="M34" s="518"/>
      <c r="N34" s="518"/>
      <c r="O34" s="518"/>
      <c r="P34" s="518"/>
      <c r="Q34" s="518"/>
      <c r="R34" s="518"/>
      <c r="S34" s="518"/>
      <c r="T34" s="518"/>
      <c r="U34" s="518"/>
      <c r="V34" s="518"/>
      <c r="W34" s="518"/>
      <c r="X34" s="518"/>
      <c r="Y34" s="518"/>
      <c r="Z34" s="518"/>
      <c r="AA34" s="518"/>
      <c r="AB34" s="518"/>
      <c r="AC34" s="518"/>
      <c r="AD34" s="518"/>
      <c r="AE34" s="518"/>
      <c r="AF34" s="518"/>
      <c r="AG34" s="518"/>
      <c r="AH34" s="518"/>
      <c r="AI34" s="518"/>
      <c r="AJ34" s="518"/>
      <c r="AK34" s="518"/>
      <c r="AL34" s="518"/>
      <c r="AM34" s="518"/>
      <c r="AN34" s="518"/>
      <c r="AO34" s="518"/>
      <c r="AP34" s="518"/>
      <c r="AQ34" s="518"/>
      <c r="AR34" s="518"/>
      <c r="AS34" s="518"/>
      <c r="AT34" s="518"/>
      <c r="AU34" s="518"/>
      <c r="AV34" s="518"/>
      <c r="AW34" s="518"/>
      <c r="AX34" s="518"/>
      <c r="AY34" s="518"/>
      <c r="AZ34" s="518"/>
      <c r="BA34" s="518"/>
      <c r="BB34" s="518"/>
      <c r="BC34" s="518"/>
      <c r="BD34" s="518"/>
      <c r="BE34" s="518"/>
      <c r="BF34" s="518"/>
      <c r="BG34" s="518"/>
      <c r="BH34" s="518"/>
      <c r="BI34" s="518"/>
      <c r="BJ34" s="518"/>
      <c r="BK34" s="518"/>
      <c r="BL34" s="518"/>
      <c r="BM34" s="518"/>
      <c r="BN34" s="518"/>
      <c r="BO34" s="518"/>
      <c r="BP34" s="518"/>
      <c r="BQ34" s="518"/>
      <c r="BS34" s="166"/>
      <c r="BT34" s="166"/>
      <c r="BU34" s="166"/>
    </row>
    <row r="35" spans="1:73" ht="15" customHeight="1">
      <c r="A35" s="166"/>
      <c r="G35" s="442"/>
      <c r="H35" s="443"/>
      <c r="I35" s="443"/>
      <c r="J35" s="444"/>
      <c r="K35" s="518"/>
      <c r="L35" s="518"/>
      <c r="M35" s="518"/>
      <c r="N35" s="518"/>
      <c r="O35" s="518"/>
      <c r="P35" s="518"/>
      <c r="Q35" s="518"/>
      <c r="R35" s="518"/>
      <c r="S35" s="518"/>
      <c r="T35" s="518"/>
      <c r="U35" s="518"/>
      <c r="V35" s="518"/>
      <c r="W35" s="518"/>
      <c r="X35" s="518"/>
      <c r="Y35" s="518"/>
      <c r="Z35" s="518"/>
      <c r="AA35" s="518"/>
      <c r="AB35" s="518"/>
      <c r="AC35" s="518"/>
      <c r="AD35" s="518"/>
      <c r="AE35" s="518"/>
      <c r="AF35" s="518"/>
      <c r="AG35" s="518"/>
      <c r="AH35" s="518"/>
      <c r="AI35" s="518"/>
      <c r="AJ35" s="518"/>
      <c r="AK35" s="518"/>
      <c r="AL35" s="518"/>
      <c r="AM35" s="518"/>
      <c r="AN35" s="518"/>
      <c r="AO35" s="518"/>
      <c r="AP35" s="518"/>
      <c r="AQ35" s="518"/>
      <c r="AR35" s="518"/>
      <c r="AS35" s="518"/>
      <c r="AT35" s="518"/>
      <c r="AU35" s="518"/>
      <c r="AV35" s="518"/>
      <c r="AW35" s="518"/>
      <c r="AX35" s="518"/>
      <c r="AY35" s="518"/>
      <c r="AZ35" s="518"/>
      <c r="BA35" s="518"/>
      <c r="BB35" s="518"/>
      <c r="BC35" s="518"/>
      <c r="BD35" s="518"/>
      <c r="BE35" s="518"/>
      <c r="BF35" s="518"/>
      <c r="BG35" s="518"/>
      <c r="BH35" s="518"/>
      <c r="BI35" s="518"/>
      <c r="BJ35" s="518"/>
      <c r="BK35" s="518"/>
      <c r="BL35" s="518"/>
      <c r="BM35" s="518"/>
      <c r="BN35" s="518"/>
      <c r="BO35" s="518"/>
      <c r="BP35" s="518"/>
      <c r="BQ35" s="518"/>
      <c r="BS35" s="166"/>
      <c r="BT35" s="166"/>
      <c r="BU35" s="166"/>
    </row>
    <row r="36" spans="1:73" ht="15" customHeight="1">
      <c r="A36" s="166">
        <f>A33+1</f>
        <v>27</v>
      </c>
      <c r="G36" s="424" t="s">
        <v>274</v>
      </c>
      <c r="H36" s="424"/>
      <c r="I36" s="424"/>
      <c r="J36" s="424"/>
      <c r="K36" s="518" t="str">
        <f ca="1">IF(INDEX(入力,$A36,K$1)="","",INDEX(入力,$A36,K$1))</f>
        <v/>
      </c>
      <c r="L36" s="518"/>
      <c r="M36" s="518"/>
      <c r="N36" s="518"/>
      <c r="O36" s="518"/>
      <c r="P36" s="518"/>
      <c r="Q36" s="518"/>
      <c r="R36" s="518"/>
      <c r="S36" s="518"/>
      <c r="T36" s="518"/>
      <c r="U36" s="518" t="str">
        <f ca="1">IF($K36="","",VLOOKUP($K36,新選手名簿,U$1,FALSE))</f>
        <v/>
      </c>
      <c r="V36" s="518"/>
      <c r="W36" s="518"/>
      <c r="X36" s="518"/>
      <c r="Y36" s="518"/>
      <c r="Z36" s="518"/>
      <c r="AA36" s="518"/>
      <c r="AB36" s="518"/>
      <c r="AC36" s="518"/>
      <c r="AD36" s="518"/>
      <c r="AE36" s="518">
        <f>IF(INDEX(入力シート!AE12:BC47,$A33,AE$1)="","",入力シート!$AG$1*100+INDEX(入力シート!AE12:BC47,$A33,AE$1))</f>
        <v>9025</v>
      </c>
      <c r="AF36" s="518"/>
      <c r="AG36" s="518"/>
      <c r="AH36" s="518"/>
      <c r="AI36" s="518"/>
      <c r="AJ36" s="518"/>
      <c r="AK36" s="518"/>
      <c r="AL36" s="518"/>
      <c r="AM36" s="518"/>
      <c r="AN36" s="518"/>
      <c r="AO36" s="518" t="str">
        <f ca="1">IF($K36="","",VLOOKUP($K36,新選手名簿,AO$1,FALSE))</f>
        <v/>
      </c>
      <c r="AP36" s="518"/>
      <c r="AQ36" s="518"/>
      <c r="AR36" s="518"/>
      <c r="AS36" s="518"/>
      <c r="AT36" s="518"/>
      <c r="AU36" s="518"/>
      <c r="AV36" s="518"/>
      <c r="AW36" s="518"/>
      <c r="AX36" s="518"/>
      <c r="AY36" s="518"/>
      <c r="AZ36" s="518"/>
      <c r="BA36" s="518"/>
      <c r="BB36" s="518"/>
      <c r="BC36" s="518"/>
      <c r="BD36" s="518"/>
      <c r="BE36" s="518"/>
      <c r="BF36" s="518"/>
      <c r="BG36" s="518"/>
      <c r="BH36" s="518" t="str">
        <f ca="1">IF($K36="","",VLOOKUP($K36,新選手名簿,BH$1,FALSE))</f>
        <v/>
      </c>
      <c r="BI36" s="518"/>
      <c r="BJ36" s="518"/>
      <c r="BK36" s="518"/>
      <c r="BL36" s="518"/>
      <c r="BM36" s="518" t="str">
        <f ca="1">IF($K36="","",VLOOKUP($K36,新選手名簿,BM$1,FALSE))</f>
        <v/>
      </c>
      <c r="BN36" s="518"/>
      <c r="BO36" s="518"/>
      <c r="BP36" s="518"/>
      <c r="BQ36" s="518"/>
      <c r="BS36" s="166"/>
      <c r="BT36" s="166"/>
      <c r="BU36" s="166"/>
    </row>
    <row r="37" spans="1:73" ht="15" customHeight="1">
      <c r="A37" s="166"/>
      <c r="G37" s="424"/>
      <c r="H37" s="424"/>
      <c r="I37" s="424"/>
      <c r="J37" s="424"/>
      <c r="K37" s="518"/>
      <c r="L37" s="518"/>
      <c r="M37" s="518"/>
      <c r="N37" s="518"/>
      <c r="O37" s="518"/>
      <c r="P37" s="518"/>
      <c r="Q37" s="518"/>
      <c r="R37" s="518"/>
      <c r="S37" s="518"/>
      <c r="T37" s="518"/>
      <c r="U37" s="518"/>
      <c r="V37" s="518"/>
      <c r="W37" s="518"/>
      <c r="X37" s="518"/>
      <c r="Y37" s="518"/>
      <c r="Z37" s="518"/>
      <c r="AA37" s="518"/>
      <c r="AB37" s="518"/>
      <c r="AC37" s="518"/>
      <c r="AD37" s="518"/>
      <c r="AE37" s="518"/>
      <c r="AF37" s="518"/>
      <c r="AG37" s="518"/>
      <c r="AH37" s="518"/>
      <c r="AI37" s="518"/>
      <c r="AJ37" s="518"/>
      <c r="AK37" s="518"/>
      <c r="AL37" s="518"/>
      <c r="AM37" s="518"/>
      <c r="AN37" s="518"/>
      <c r="AO37" s="518"/>
      <c r="AP37" s="518"/>
      <c r="AQ37" s="518"/>
      <c r="AR37" s="518"/>
      <c r="AS37" s="518"/>
      <c r="AT37" s="518"/>
      <c r="AU37" s="518"/>
      <c r="AV37" s="518"/>
      <c r="AW37" s="518"/>
      <c r="AX37" s="518"/>
      <c r="AY37" s="518"/>
      <c r="AZ37" s="518"/>
      <c r="BA37" s="518"/>
      <c r="BB37" s="518"/>
      <c r="BC37" s="518"/>
      <c r="BD37" s="518"/>
      <c r="BE37" s="518"/>
      <c r="BF37" s="518"/>
      <c r="BG37" s="518"/>
      <c r="BH37" s="518"/>
      <c r="BI37" s="518"/>
      <c r="BJ37" s="518"/>
      <c r="BK37" s="518"/>
      <c r="BL37" s="518"/>
      <c r="BM37" s="518"/>
      <c r="BN37" s="518"/>
      <c r="BO37" s="518"/>
      <c r="BP37" s="518"/>
      <c r="BQ37" s="518"/>
      <c r="BS37" s="166"/>
      <c r="BT37" s="166"/>
      <c r="BU37" s="166"/>
    </row>
    <row r="38" spans="1:73" ht="15" customHeight="1">
      <c r="A38" s="166"/>
      <c r="G38" s="424"/>
      <c r="H38" s="424"/>
      <c r="I38" s="424"/>
      <c r="J38" s="424"/>
      <c r="K38" s="518"/>
      <c r="L38" s="518"/>
      <c r="M38" s="518"/>
      <c r="N38" s="518"/>
      <c r="O38" s="518"/>
      <c r="P38" s="518"/>
      <c r="Q38" s="518"/>
      <c r="R38" s="518"/>
      <c r="S38" s="518"/>
      <c r="T38" s="518"/>
      <c r="U38" s="518"/>
      <c r="V38" s="518"/>
      <c r="W38" s="518"/>
      <c r="X38" s="518"/>
      <c r="Y38" s="518"/>
      <c r="Z38" s="518"/>
      <c r="AA38" s="518"/>
      <c r="AB38" s="518"/>
      <c r="AC38" s="518"/>
      <c r="AD38" s="518"/>
      <c r="AE38" s="518"/>
      <c r="AF38" s="518"/>
      <c r="AG38" s="518"/>
      <c r="AH38" s="518"/>
      <c r="AI38" s="518"/>
      <c r="AJ38" s="518"/>
      <c r="AK38" s="518"/>
      <c r="AL38" s="518"/>
      <c r="AM38" s="518"/>
      <c r="AN38" s="518"/>
      <c r="AO38" s="518"/>
      <c r="AP38" s="518"/>
      <c r="AQ38" s="518"/>
      <c r="AR38" s="518"/>
      <c r="AS38" s="518"/>
      <c r="AT38" s="518"/>
      <c r="AU38" s="518"/>
      <c r="AV38" s="518"/>
      <c r="AW38" s="518"/>
      <c r="AX38" s="518"/>
      <c r="AY38" s="518"/>
      <c r="AZ38" s="518"/>
      <c r="BA38" s="518"/>
      <c r="BB38" s="518"/>
      <c r="BC38" s="518"/>
      <c r="BD38" s="518"/>
      <c r="BE38" s="518"/>
      <c r="BF38" s="518"/>
      <c r="BG38" s="518"/>
      <c r="BH38" s="518"/>
      <c r="BI38" s="518"/>
      <c r="BJ38" s="518"/>
      <c r="BK38" s="518"/>
      <c r="BL38" s="518"/>
      <c r="BM38" s="518"/>
      <c r="BN38" s="518"/>
      <c r="BO38" s="518"/>
      <c r="BP38" s="518"/>
      <c r="BQ38" s="518"/>
      <c r="BS38" s="166"/>
      <c r="BT38" s="166"/>
      <c r="BU38" s="166"/>
    </row>
    <row r="39" spans="1:73" ht="12" customHeight="1">
      <c r="A39" s="166"/>
      <c r="G39" s="528" t="s">
        <v>239</v>
      </c>
      <c r="H39" s="528"/>
      <c r="I39" s="528"/>
      <c r="J39" s="528"/>
      <c r="K39" s="528"/>
      <c r="L39" s="528"/>
      <c r="M39" s="528"/>
      <c r="N39" s="528"/>
      <c r="O39" s="528"/>
      <c r="P39" s="528"/>
      <c r="Q39" s="528"/>
      <c r="R39" s="528"/>
      <c r="S39" s="528"/>
      <c r="T39" s="528"/>
      <c r="U39" s="528"/>
      <c r="V39" s="528"/>
      <c r="W39" s="528"/>
      <c r="X39" s="528"/>
      <c r="Y39" s="528"/>
      <c r="Z39" s="528"/>
      <c r="AA39" s="528"/>
      <c r="AB39" s="528"/>
      <c r="AC39" s="528"/>
      <c r="AD39" s="528"/>
      <c r="AE39" s="528"/>
      <c r="AF39" s="528"/>
      <c r="AG39" s="528"/>
      <c r="AH39" s="528"/>
      <c r="AI39" s="528"/>
      <c r="AJ39" s="528"/>
      <c r="AK39" s="528"/>
      <c r="AL39" s="528"/>
      <c r="AM39" s="528"/>
      <c r="AN39" s="528"/>
      <c r="AO39" s="528"/>
      <c r="AP39" s="528"/>
      <c r="AQ39" s="528"/>
      <c r="AR39" s="528"/>
      <c r="AS39" s="528"/>
      <c r="AT39" s="528"/>
      <c r="AU39" s="528"/>
      <c r="AV39" s="528"/>
      <c r="AW39" s="528"/>
      <c r="AX39" s="528"/>
      <c r="AY39" s="528"/>
      <c r="AZ39" s="528"/>
      <c r="BA39" s="528"/>
      <c r="BB39" s="528"/>
      <c r="BC39" s="528"/>
      <c r="BD39" s="528"/>
      <c r="BE39" s="528"/>
      <c r="BF39" s="528"/>
      <c r="BG39" s="528"/>
      <c r="BH39" s="528"/>
      <c r="BI39" s="528"/>
      <c r="BJ39" s="528"/>
      <c r="BK39" s="528"/>
      <c r="BL39" s="528"/>
      <c r="BM39" s="528"/>
      <c r="BN39" s="528"/>
      <c r="BO39" s="528"/>
      <c r="BP39" s="528"/>
      <c r="BQ39" s="528"/>
      <c r="BS39" s="166"/>
      <c r="BT39" s="166"/>
      <c r="BU39" s="166"/>
    </row>
    <row r="40" spans="1:73" ht="12" customHeight="1">
      <c r="A40" s="166"/>
      <c r="G40" s="528"/>
      <c r="H40" s="528"/>
      <c r="I40" s="528"/>
      <c r="J40" s="528"/>
      <c r="K40" s="528"/>
      <c r="L40" s="528"/>
      <c r="M40" s="528"/>
      <c r="N40" s="528"/>
      <c r="O40" s="528"/>
      <c r="P40" s="528"/>
      <c r="Q40" s="528"/>
      <c r="R40" s="528"/>
      <c r="S40" s="528"/>
      <c r="T40" s="528"/>
      <c r="U40" s="528"/>
      <c r="V40" s="528"/>
      <c r="W40" s="528"/>
      <c r="X40" s="528"/>
      <c r="Y40" s="528"/>
      <c r="Z40" s="528"/>
      <c r="AA40" s="528"/>
      <c r="AB40" s="528"/>
      <c r="AC40" s="528"/>
      <c r="AD40" s="528"/>
      <c r="AE40" s="528"/>
      <c r="AF40" s="528"/>
      <c r="AG40" s="528"/>
      <c r="AH40" s="528"/>
      <c r="AI40" s="528"/>
      <c r="AJ40" s="528"/>
      <c r="AK40" s="528"/>
      <c r="AL40" s="528"/>
      <c r="AM40" s="528"/>
      <c r="AN40" s="528"/>
      <c r="AO40" s="528"/>
      <c r="AP40" s="528"/>
      <c r="AQ40" s="528"/>
      <c r="AR40" s="528"/>
      <c r="AS40" s="528"/>
      <c r="AT40" s="528"/>
      <c r="AU40" s="528"/>
      <c r="AV40" s="528"/>
      <c r="AW40" s="528"/>
      <c r="AX40" s="528"/>
      <c r="AY40" s="528"/>
      <c r="AZ40" s="528"/>
      <c r="BA40" s="528"/>
      <c r="BB40" s="528"/>
      <c r="BC40" s="528"/>
      <c r="BD40" s="528"/>
      <c r="BE40" s="528"/>
      <c r="BF40" s="528"/>
      <c r="BG40" s="528"/>
      <c r="BH40" s="528"/>
      <c r="BI40" s="528"/>
      <c r="BJ40" s="528"/>
      <c r="BK40" s="528"/>
      <c r="BL40" s="528"/>
      <c r="BM40" s="528"/>
      <c r="BN40" s="528"/>
      <c r="BO40" s="528"/>
      <c r="BP40" s="528"/>
      <c r="BQ40" s="528"/>
      <c r="BS40" s="166"/>
      <c r="BT40" s="166"/>
      <c r="BU40" s="166"/>
    </row>
    <row r="41" spans="1:73" ht="12" customHeight="1">
      <c r="A41" s="166"/>
      <c r="G41" s="424" t="s">
        <v>1</v>
      </c>
      <c r="H41" s="424"/>
      <c r="I41" s="424"/>
      <c r="J41" s="424"/>
      <c r="K41" s="424" t="s">
        <v>3</v>
      </c>
      <c r="L41" s="424"/>
      <c r="M41" s="424"/>
      <c r="N41" s="424"/>
      <c r="O41" s="424"/>
      <c r="P41" s="424"/>
      <c r="Q41" s="424"/>
      <c r="R41" s="424"/>
      <c r="S41" s="424"/>
      <c r="T41" s="424"/>
      <c r="U41" s="424" t="s">
        <v>11</v>
      </c>
      <c r="V41" s="424"/>
      <c r="W41" s="424"/>
      <c r="X41" s="424"/>
      <c r="Y41" s="424"/>
      <c r="Z41" s="424"/>
      <c r="AA41" s="424"/>
      <c r="AB41" s="424"/>
      <c r="AC41" s="424"/>
      <c r="AD41" s="424"/>
      <c r="AE41" s="424"/>
      <c r="AF41" s="424"/>
      <c r="AG41" s="424"/>
      <c r="AH41" s="424"/>
      <c r="AI41" s="424"/>
      <c r="AJ41" s="424"/>
      <c r="AK41" s="424"/>
      <c r="AL41" s="424"/>
      <c r="AM41" s="424"/>
      <c r="AN41" s="424"/>
      <c r="AO41" s="424" t="s">
        <v>102</v>
      </c>
      <c r="AP41" s="424"/>
      <c r="AQ41" s="424"/>
      <c r="AR41" s="424"/>
      <c r="AS41" s="424"/>
      <c r="AT41" s="424"/>
      <c r="AU41" s="424"/>
      <c r="AV41" s="424"/>
      <c r="AW41" s="424"/>
      <c r="AX41" s="424"/>
      <c r="AY41" s="424"/>
      <c r="AZ41" s="424"/>
      <c r="BA41" s="424"/>
      <c r="BB41" s="424"/>
      <c r="BC41" s="424"/>
      <c r="BD41" s="424"/>
      <c r="BE41" s="424"/>
      <c r="BF41" s="424"/>
      <c r="BG41" s="424"/>
      <c r="BH41" s="424" t="s">
        <v>2</v>
      </c>
      <c r="BI41" s="424"/>
      <c r="BJ41" s="424"/>
      <c r="BK41" s="424"/>
      <c r="BL41" s="424"/>
      <c r="BM41" s="424" t="s">
        <v>8</v>
      </c>
      <c r="BN41" s="424"/>
      <c r="BO41" s="424"/>
      <c r="BP41" s="424"/>
      <c r="BQ41" s="424"/>
      <c r="BS41" s="166"/>
      <c r="BT41" s="166"/>
      <c r="BU41" s="166"/>
    </row>
    <row r="42" spans="1:73" ht="12" customHeight="1">
      <c r="A42" s="166"/>
      <c r="G42" s="424"/>
      <c r="H42" s="424"/>
      <c r="I42" s="424"/>
      <c r="J42" s="424"/>
      <c r="K42" s="424"/>
      <c r="L42" s="424"/>
      <c r="M42" s="424"/>
      <c r="N42" s="424"/>
      <c r="O42" s="424"/>
      <c r="P42" s="424"/>
      <c r="Q42" s="424"/>
      <c r="R42" s="424"/>
      <c r="S42" s="424"/>
      <c r="T42" s="424"/>
      <c r="U42" s="424"/>
      <c r="V42" s="424"/>
      <c r="W42" s="424"/>
      <c r="X42" s="424"/>
      <c r="Y42" s="424"/>
      <c r="Z42" s="424"/>
      <c r="AA42" s="424"/>
      <c r="AB42" s="424"/>
      <c r="AC42" s="424"/>
      <c r="AD42" s="424"/>
      <c r="AE42" s="424"/>
      <c r="AF42" s="424"/>
      <c r="AG42" s="424"/>
      <c r="AH42" s="424"/>
      <c r="AI42" s="424"/>
      <c r="AJ42" s="424"/>
      <c r="AK42" s="424"/>
      <c r="AL42" s="424"/>
      <c r="AM42" s="424"/>
      <c r="AN42" s="424"/>
      <c r="AO42" s="424"/>
      <c r="AP42" s="424"/>
      <c r="AQ42" s="424"/>
      <c r="AR42" s="424"/>
      <c r="AS42" s="424"/>
      <c r="AT42" s="424"/>
      <c r="AU42" s="424"/>
      <c r="AV42" s="424"/>
      <c r="AW42" s="424"/>
      <c r="AX42" s="424"/>
      <c r="AY42" s="424"/>
      <c r="AZ42" s="424"/>
      <c r="BA42" s="424"/>
      <c r="BB42" s="424"/>
      <c r="BC42" s="424"/>
      <c r="BD42" s="424"/>
      <c r="BE42" s="424"/>
      <c r="BF42" s="424"/>
      <c r="BG42" s="424"/>
      <c r="BH42" s="424"/>
      <c r="BI42" s="424"/>
      <c r="BJ42" s="424"/>
      <c r="BK42" s="424"/>
      <c r="BL42" s="424"/>
      <c r="BM42" s="424"/>
      <c r="BN42" s="424"/>
      <c r="BO42" s="424"/>
      <c r="BP42" s="424"/>
      <c r="BQ42" s="424"/>
      <c r="BS42" s="166"/>
      <c r="BT42" s="166"/>
      <c r="BU42" s="166"/>
    </row>
    <row r="43" spans="1:73" ht="15" customHeight="1">
      <c r="A43" s="166">
        <f>A36+1</f>
        <v>28</v>
      </c>
      <c r="G43" s="424">
        <v>1</v>
      </c>
      <c r="H43" s="424"/>
      <c r="I43" s="424"/>
      <c r="J43" s="424"/>
      <c r="K43" s="518" t="str">
        <f ca="1">IF(INDEX(入力,$A43,K$1)="","",INDEX(入力,$A43,K$1))</f>
        <v/>
      </c>
      <c r="L43" s="518"/>
      <c r="M43" s="518"/>
      <c r="N43" s="518"/>
      <c r="O43" s="518"/>
      <c r="P43" s="518"/>
      <c r="Q43" s="518"/>
      <c r="R43" s="518"/>
      <c r="S43" s="518"/>
      <c r="T43" s="518"/>
      <c r="U43" s="519" t="str">
        <f ca="1">IF($K43="","",VLOOKUP($K43,新選手名簿,U$1,FALSE))</f>
        <v/>
      </c>
      <c r="V43" s="520"/>
      <c r="W43" s="520"/>
      <c r="X43" s="520"/>
      <c r="Y43" s="520"/>
      <c r="Z43" s="520"/>
      <c r="AA43" s="520"/>
      <c r="AB43" s="520"/>
      <c r="AC43" s="520"/>
      <c r="AD43" s="520"/>
      <c r="AE43" s="520">
        <f>IF(INDEX(入力シート!AE19:BC54,$A40,AE$1)="","",入力シート!$AG$1*100+INDEX(入力シート!AE19:BC54,$A40,AE$1))</f>
        <v>9031</v>
      </c>
      <c r="AF43" s="520"/>
      <c r="AG43" s="520"/>
      <c r="AH43" s="520"/>
      <c r="AI43" s="520"/>
      <c r="AJ43" s="520"/>
      <c r="AK43" s="520"/>
      <c r="AL43" s="520"/>
      <c r="AM43" s="520"/>
      <c r="AN43" s="521"/>
      <c r="AO43" s="518" t="str">
        <f ca="1">IF($K43="","",VLOOKUP($K43,新選手名簿,AO$1,FALSE))</f>
        <v/>
      </c>
      <c r="AP43" s="518"/>
      <c r="AQ43" s="518"/>
      <c r="AR43" s="518"/>
      <c r="AS43" s="518"/>
      <c r="AT43" s="518"/>
      <c r="AU43" s="518"/>
      <c r="AV43" s="518"/>
      <c r="AW43" s="518"/>
      <c r="AX43" s="518"/>
      <c r="AY43" s="518"/>
      <c r="AZ43" s="518"/>
      <c r="BA43" s="518"/>
      <c r="BB43" s="518"/>
      <c r="BC43" s="518"/>
      <c r="BD43" s="518"/>
      <c r="BE43" s="518"/>
      <c r="BF43" s="518"/>
      <c r="BG43" s="518"/>
      <c r="BH43" s="518" t="str">
        <f ca="1">IF($K43="","",VLOOKUP($K43,新選手名簿,BH$1,FALSE))</f>
        <v/>
      </c>
      <c r="BI43" s="518"/>
      <c r="BJ43" s="518"/>
      <c r="BK43" s="518"/>
      <c r="BL43" s="518"/>
      <c r="BM43" s="518" t="str">
        <f ca="1">IF($K43="","",VLOOKUP($K43,新選手名簿,BM$1,FALSE))</f>
        <v/>
      </c>
      <c r="BN43" s="518"/>
      <c r="BO43" s="518"/>
      <c r="BP43" s="518"/>
      <c r="BQ43" s="518"/>
      <c r="BS43" s="166"/>
      <c r="BT43" s="166"/>
      <c r="BU43" s="166"/>
    </row>
    <row r="44" spans="1:73" ht="15" customHeight="1">
      <c r="A44" s="166"/>
      <c r="G44" s="424"/>
      <c r="H44" s="424"/>
      <c r="I44" s="424"/>
      <c r="J44" s="424"/>
      <c r="K44" s="518"/>
      <c r="L44" s="518"/>
      <c r="M44" s="518"/>
      <c r="N44" s="518"/>
      <c r="O44" s="518"/>
      <c r="P44" s="518"/>
      <c r="Q44" s="518"/>
      <c r="R44" s="518"/>
      <c r="S44" s="518"/>
      <c r="T44" s="518"/>
      <c r="U44" s="522"/>
      <c r="V44" s="523"/>
      <c r="W44" s="523"/>
      <c r="X44" s="523"/>
      <c r="Y44" s="523"/>
      <c r="Z44" s="523"/>
      <c r="AA44" s="523"/>
      <c r="AB44" s="523"/>
      <c r="AC44" s="523"/>
      <c r="AD44" s="523"/>
      <c r="AE44" s="523"/>
      <c r="AF44" s="523"/>
      <c r="AG44" s="523"/>
      <c r="AH44" s="523"/>
      <c r="AI44" s="523"/>
      <c r="AJ44" s="523"/>
      <c r="AK44" s="523"/>
      <c r="AL44" s="523"/>
      <c r="AM44" s="523"/>
      <c r="AN44" s="524"/>
      <c r="AO44" s="518"/>
      <c r="AP44" s="518"/>
      <c r="AQ44" s="518"/>
      <c r="AR44" s="518"/>
      <c r="AS44" s="518"/>
      <c r="AT44" s="518"/>
      <c r="AU44" s="518"/>
      <c r="AV44" s="518"/>
      <c r="AW44" s="518"/>
      <c r="AX44" s="518"/>
      <c r="AY44" s="518"/>
      <c r="AZ44" s="518"/>
      <c r="BA44" s="518"/>
      <c r="BB44" s="518"/>
      <c r="BC44" s="518"/>
      <c r="BD44" s="518"/>
      <c r="BE44" s="518"/>
      <c r="BF44" s="518"/>
      <c r="BG44" s="518"/>
      <c r="BH44" s="518"/>
      <c r="BI44" s="518"/>
      <c r="BJ44" s="518"/>
      <c r="BK44" s="518"/>
      <c r="BL44" s="518"/>
      <c r="BM44" s="518"/>
      <c r="BN44" s="518"/>
      <c r="BO44" s="518"/>
      <c r="BP44" s="518"/>
      <c r="BQ44" s="518"/>
      <c r="BS44" s="166"/>
      <c r="BT44" s="166"/>
      <c r="BU44" s="166"/>
    </row>
    <row r="45" spans="1:73" ht="15" customHeight="1">
      <c r="A45" s="166"/>
      <c r="G45" s="424"/>
      <c r="H45" s="424"/>
      <c r="I45" s="424"/>
      <c r="J45" s="424"/>
      <c r="K45" s="518"/>
      <c r="L45" s="518"/>
      <c r="M45" s="518"/>
      <c r="N45" s="518"/>
      <c r="O45" s="518"/>
      <c r="P45" s="518"/>
      <c r="Q45" s="518"/>
      <c r="R45" s="518"/>
      <c r="S45" s="518"/>
      <c r="T45" s="518"/>
      <c r="U45" s="525"/>
      <c r="V45" s="526"/>
      <c r="W45" s="526"/>
      <c r="X45" s="526"/>
      <c r="Y45" s="526"/>
      <c r="Z45" s="526"/>
      <c r="AA45" s="526"/>
      <c r="AB45" s="526"/>
      <c r="AC45" s="526"/>
      <c r="AD45" s="526"/>
      <c r="AE45" s="526"/>
      <c r="AF45" s="526"/>
      <c r="AG45" s="526"/>
      <c r="AH45" s="526"/>
      <c r="AI45" s="526"/>
      <c r="AJ45" s="526"/>
      <c r="AK45" s="526"/>
      <c r="AL45" s="526"/>
      <c r="AM45" s="526"/>
      <c r="AN45" s="527"/>
      <c r="AO45" s="518"/>
      <c r="AP45" s="518"/>
      <c r="AQ45" s="518"/>
      <c r="AR45" s="518"/>
      <c r="AS45" s="518"/>
      <c r="AT45" s="518"/>
      <c r="AU45" s="518"/>
      <c r="AV45" s="518"/>
      <c r="AW45" s="518"/>
      <c r="AX45" s="518"/>
      <c r="AY45" s="518"/>
      <c r="AZ45" s="518"/>
      <c r="BA45" s="518"/>
      <c r="BB45" s="518"/>
      <c r="BC45" s="518"/>
      <c r="BD45" s="518"/>
      <c r="BE45" s="518"/>
      <c r="BF45" s="518"/>
      <c r="BG45" s="518"/>
      <c r="BH45" s="518"/>
      <c r="BI45" s="518"/>
      <c r="BJ45" s="518"/>
      <c r="BK45" s="518"/>
      <c r="BL45" s="518"/>
      <c r="BM45" s="518"/>
      <c r="BN45" s="518"/>
      <c r="BO45" s="518"/>
      <c r="BP45" s="518"/>
      <c r="BQ45" s="518"/>
      <c r="BS45" s="166"/>
      <c r="BT45" s="166"/>
      <c r="BU45" s="166"/>
    </row>
    <row r="46" spans="1:73" ht="15" customHeight="1">
      <c r="A46" s="166">
        <f>A43+1</f>
        <v>29</v>
      </c>
      <c r="G46" s="424">
        <v>2</v>
      </c>
      <c r="H46" s="424"/>
      <c r="I46" s="424"/>
      <c r="J46" s="424"/>
      <c r="K46" s="518" t="str">
        <f ca="1">IF(INDEX(入力,$A46,K$1)="","",INDEX(入力,$A46,K$1))</f>
        <v/>
      </c>
      <c r="L46" s="518"/>
      <c r="M46" s="518"/>
      <c r="N46" s="518"/>
      <c r="O46" s="518"/>
      <c r="P46" s="518"/>
      <c r="Q46" s="518"/>
      <c r="R46" s="518"/>
      <c r="S46" s="518"/>
      <c r="T46" s="518"/>
      <c r="U46" s="518" t="str">
        <f ca="1">IF($K46="","",VLOOKUP($K46,新選手名簿,U$1,FALSE))</f>
        <v/>
      </c>
      <c r="V46" s="518"/>
      <c r="W46" s="518"/>
      <c r="X46" s="518"/>
      <c r="Y46" s="518"/>
      <c r="Z46" s="518"/>
      <c r="AA46" s="518"/>
      <c r="AB46" s="518"/>
      <c r="AC46" s="518"/>
      <c r="AD46" s="518"/>
      <c r="AE46" s="518">
        <f>IF(INDEX(入力シート!AE22:BC57,$A43,AE$1)="","",入力シート!$AG$1*100+INDEX(入力シート!AE22:BC57,$A43,AE$1))</f>
        <v>9037</v>
      </c>
      <c r="AF46" s="518"/>
      <c r="AG46" s="518"/>
      <c r="AH46" s="518"/>
      <c r="AI46" s="518"/>
      <c r="AJ46" s="518"/>
      <c r="AK46" s="518"/>
      <c r="AL46" s="518"/>
      <c r="AM46" s="518"/>
      <c r="AN46" s="518"/>
      <c r="AO46" s="518" t="str">
        <f ca="1">IF($K46="","",VLOOKUP($K46,新選手名簿,AO$1,FALSE))</f>
        <v/>
      </c>
      <c r="AP46" s="518"/>
      <c r="AQ46" s="518"/>
      <c r="AR46" s="518"/>
      <c r="AS46" s="518"/>
      <c r="AT46" s="518"/>
      <c r="AU46" s="518"/>
      <c r="AV46" s="518"/>
      <c r="AW46" s="518"/>
      <c r="AX46" s="518"/>
      <c r="AY46" s="518"/>
      <c r="AZ46" s="518"/>
      <c r="BA46" s="518"/>
      <c r="BB46" s="518"/>
      <c r="BC46" s="518"/>
      <c r="BD46" s="518"/>
      <c r="BE46" s="518"/>
      <c r="BF46" s="518"/>
      <c r="BG46" s="518"/>
      <c r="BH46" s="518" t="str">
        <f ca="1">IF($K46="","",VLOOKUP($K46,新選手名簿,BH$1,FALSE))</f>
        <v/>
      </c>
      <c r="BI46" s="518"/>
      <c r="BJ46" s="518"/>
      <c r="BK46" s="518"/>
      <c r="BL46" s="518"/>
      <c r="BM46" s="518" t="str">
        <f ca="1">IF($K46="","",VLOOKUP($K46,新選手名簿,BM$1,FALSE))</f>
        <v/>
      </c>
      <c r="BN46" s="518"/>
      <c r="BO46" s="518"/>
      <c r="BP46" s="518"/>
      <c r="BQ46" s="518"/>
      <c r="BS46" s="166"/>
      <c r="BT46" s="166"/>
      <c r="BU46" s="166"/>
    </row>
    <row r="47" spans="1:73" ht="15" customHeight="1">
      <c r="A47" s="166"/>
      <c r="G47" s="424"/>
      <c r="H47" s="424"/>
      <c r="I47" s="424"/>
      <c r="J47" s="424"/>
      <c r="K47" s="518"/>
      <c r="L47" s="518"/>
      <c r="M47" s="518"/>
      <c r="N47" s="518"/>
      <c r="O47" s="518"/>
      <c r="P47" s="518"/>
      <c r="Q47" s="518"/>
      <c r="R47" s="518"/>
      <c r="S47" s="518"/>
      <c r="T47" s="518"/>
      <c r="U47" s="518"/>
      <c r="V47" s="518"/>
      <c r="W47" s="518"/>
      <c r="X47" s="518"/>
      <c r="Y47" s="518"/>
      <c r="Z47" s="518"/>
      <c r="AA47" s="518"/>
      <c r="AB47" s="518"/>
      <c r="AC47" s="518"/>
      <c r="AD47" s="518"/>
      <c r="AE47" s="518"/>
      <c r="AF47" s="518"/>
      <c r="AG47" s="518"/>
      <c r="AH47" s="518"/>
      <c r="AI47" s="518"/>
      <c r="AJ47" s="518"/>
      <c r="AK47" s="518"/>
      <c r="AL47" s="518"/>
      <c r="AM47" s="518"/>
      <c r="AN47" s="518"/>
      <c r="AO47" s="518"/>
      <c r="AP47" s="518"/>
      <c r="AQ47" s="518"/>
      <c r="AR47" s="518"/>
      <c r="AS47" s="518"/>
      <c r="AT47" s="518"/>
      <c r="AU47" s="518"/>
      <c r="AV47" s="518"/>
      <c r="AW47" s="518"/>
      <c r="AX47" s="518"/>
      <c r="AY47" s="518"/>
      <c r="AZ47" s="518"/>
      <c r="BA47" s="518"/>
      <c r="BB47" s="518"/>
      <c r="BC47" s="518"/>
      <c r="BD47" s="518"/>
      <c r="BE47" s="518"/>
      <c r="BF47" s="518"/>
      <c r="BG47" s="518"/>
      <c r="BH47" s="518"/>
      <c r="BI47" s="518"/>
      <c r="BJ47" s="518"/>
      <c r="BK47" s="518"/>
      <c r="BL47" s="518"/>
      <c r="BM47" s="518"/>
      <c r="BN47" s="518"/>
      <c r="BO47" s="518"/>
      <c r="BP47" s="518"/>
      <c r="BQ47" s="518"/>
      <c r="BS47" s="166"/>
      <c r="BT47" s="166"/>
      <c r="BU47" s="166"/>
    </row>
    <row r="48" spans="1:73" ht="15" customHeight="1">
      <c r="A48" s="166"/>
      <c r="G48" s="424"/>
      <c r="H48" s="424"/>
      <c r="I48" s="424"/>
      <c r="J48" s="424"/>
      <c r="K48" s="518"/>
      <c r="L48" s="518"/>
      <c r="M48" s="518"/>
      <c r="N48" s="518"/>
      <c r="O48" s="518"/>
      <c r="P48" s="518"/>
      <c r="Q48" s="518"/>
      <c r="R48" s="518"/>
      <c r="S48" s="518"/>
      <c r="T48" s="518"/>
      <c r="U48" s="518"/>
      <c r="V48" s="518"/>
      <c r="W48" s="518"/>
      <c r="X48" s="518"/>
      <c r="Y48" s="518"/>
      <c r="Z48" s="518"/>
      <c r="AA48" s="518"/>
      <c r="AB48" s="518"/>
      <c r="AC48" s="518"/>
      <c r="AD48" s="518"/>
      <c r="AE48" s="518"/>
      <c r="AF48" s="518"/>
      <c r="AG48" s="518"/>
      <c r="AH48" s="518"/>
      <c r="AI48" s="518"/>
      <c r="AJ48" s="518"/>
      <c r="AK48" s="518"/>
      <c r="AL48" s="518"/>
      <c r="AM48" s="518"/>
      <c r="AN48" s="518"/>
      <c r="AO48" s="518"/>
      <c r="AP48" s="518"/>
      <c r="AQ48" s="518"/>
      <c r="AR48" s="518"/>
      <c r="AS48" s="518"/>
      <c r="AT48" s="518"/>
      <c r="AU48" s="518"/>
      <c r="AV48" s="518"/>
      <c r="AW48" s="518"/>
      <c r="AX48" s="518"/>
      <c r="AY48" s="518"/>
      <c r="AZ48" s="518"/>
      <c r="BA48" s="518"/>
      <c r="BB48" s="518"/>
      <c r="BC48" s="518"/>
      <c r="BD48" s="518"/>
      <c r="BE48" s="518"/>
      <c r="BF48" s="518"/>
      <c r="BG48" s="518"/>
      <c r="BH48" s="518"/>
      <c r="BI48" s="518"/>
      <c r="BJ48" s="518"/>
      <c r="BK48" s="518"/>
      <c r="BL48" s="518"/>
      <c r="BM48" s="518"/>
      <c r="BN48" s="518"/>
      <c r="BO48" s="518"/>
      <c r="BP48" s="518"/>
      <c r="BQ48" s="518"/>
      <c r="BS48" s="166"/>
      <c r="BT48" s="166"/>
      <c r="BU48" s="166"/>
    </row>
    <row r="49" spans="1:73" ht="15" customHeight="1">
      <c r="A49" s="166">
        <f>A46+1</f>
        <v>30</v>
      </c>
      <c r="G49" s="424">
        <v>3</v>
      </c>
      <c r="H49" s="424"/>
      <c r="I49" s="424"/>
      <c r="J49" s="424"/>
      <c r="K49" s="518" t="str">
        <f ca="1">IF(INDEX(入力,$A49,K$1)="","",INDEX(入力,$A49,K$1))</f>
        <v/>
      </c>
      <c r="L49" s="518"/>
      <c r="M49" s="518"/>
      <c r="N49" s="518"/>
      <c r="O49" s="518"/>
      <c r="P49" s="518"/>
      <c r="Q49" s="518"/>
      <c r="R49" s="518"/>
      <c r="S49" s="518"/>
      <c r="T49" s="518"/>
      <c r="U49" s="518" t="str">
        <f ca="1">IF($K49="","",VLOOKUP($K49,新選手名簿,U$1,FALSE))</f>
        <v/>
      </c>
      <c r="V49" s="518"/>
      <c r="W49" s="518"/>
      <c r="X49" s="518"/>
      <c r="Y49" s="518"/>
      <c r="Z49" s="518"/>
      <c r="AA49" s="518"/>
      <c r="AB49" s="518"/>
      <c r="AC49" s="518"/>
      <c r="AD49" s="518"/>
      <c r="AE49" s="518">
        <f>IF(INDEX(入力シート!AE25:BC60,$A46,AE$1)="","",入力シート!$AG$1*100+INDEX(入力シート!AE25:BC60,$A46,AE$1))</f>
        <v>9041</v>
      </c>
      <c r="AF49" s="518"/>
      <c r="AG49" s="518"/>
      <c r="AH49" s="518"/>
      <c r="AI49" s="518"/>
      <c r="AJ49" s="518"/>
      <c r="AK49" s="518"/>
      <c r="AL49" s="518"/>
      <c r="AM49" s="518"/>
      <c r="AN49" s="518"/>
      <c r="AO49" s="518" t="str">
        <f ca="1">IF($K49="","",VLOOKUP($K49,新選手名簿,AO$1,FALSE))</f>
        <v/>
      </c>
      <c r="AP49" s="518"/>
      <c r="AQ49" s="518"/>
      <c r="AR49" s="518"/>
      <c r="AS49" s="518"/>
      <c r="AT49" s="518"/>
      <c r="AU49" s="518"/>
      <c r="AV49" s="518"/>
      <c r="AW49" s="518"/>
      <c r="AX49" s="518"/>
      <c r="AY49" s="518"/>
      <c r="AZ49" s="518"/>
      <c r="BA49" s="518"/>
      <c r="BB49" s="518"/>
      <c r="BC49" s="518"/>
      <c r="BD49" s="518"/>
      <c r="BE49" s="518"/>
      <c r="BF49" s="518"/>
      <c r="BG49" s="518"/>
      <c r="BH49" s="518" t="str">
        <f ca="1">IF($K49="","",VLOOKUP($K49,新選手名簿,BH$1,FALSE))</f>
        <v/>
      </c>
      <c r="BI49" s="518"/>
      <c r="BJ49" s="518"/>
      <c r="BK49" s="518"/>
      <c r="BL49" s="518"/>
      <c r="BM49" s="518" t="str">
        <f ca="1">IF($K49="","",VLOOKUP($K49,新選手名簿,BM$1,FALSE))</f>
        <v/>
      </c>
      <c r="BN49" s="518"/>
      <c r="BO49" s="518"/>
      <c r="BP49" s="518"/>
      <c r="BQ49" s="518"/>
      <c r="BS49" s="166"/>
      <c r="BT49" s="166"/>
      <c r="BU49" s="166"/>
    </row>
    <row r="50" spans="1:73" ht="15" customHeight="1">
      <c r="A50" s="166"/>
      <c r="G50" s="424"/>
      <c r="H50" s="424"/>
      <c r="I50" s="424"/>
      <c r="J50" s="424"/>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8"/>
      <c r="AY50" s="518"/>
      <c r="AZ50" s="518"/>
      <c r="BA50" s="518"/>
      <c r="BB50" s="518"/>
      <c r="BC50" s="518"/>
      <c r="BD50" s="518"/>
      <c r="BE50" s="518"/>
      <c r="BF50" s="518"/>
      <c r="BG50" s="518"/>
      <c r="BH50" s="518"/>
      <c r="BI50" s="518"/>
      <c r="BJ50" s="518"/>
      <c r="BK50" s="518"/>
      <c r="BL50" s="518"/>
      <c r="BM50" s="518"/>
      <c r="BN50" s="518"/>
      <c r="BO50" s="518"/>
      <c r="BP50" s="518"/>
      <c r="BQ50" s="518"/>
      <c r="BS50" s="166"/>
      <c r="BT50" s="166"/>
      <c r="BU50" s="166"/>
    </row>
    <row r="51" spans="1:73" ht="15" customHeight="1">
      <c r="A51" s="166"/>
      <c r="G51" s="424"/>
      <c r="H51" s="424"/>
      <c r="I51" s="424"/>
      <c r="J51" s="424"/>
      <c r="K51" s="518"/>
      <c r="L51" s="518"/>
      <c r="M51" s="518"/>
      <c r="N51" s="518"/>
      <c r="O51" s="518"/>
      <c r="P51" s="518"/>
      <c r="Q51" s="518"/>
      <c r="R51" s="518"/>
      <c r="S51" s="518"/>
      <c r="T51" s="518"/>
      <c r="U51" s="518"/>
      <c r="V51" s="518"/>
      <c r="W51" s="518"/>
      <c r="X51" s="518"/>
      <c r="Y51" s="518"/>
      <c r="Z51" s="518"/>
      <c r="AA51" s="518"/>
      <c r="AB51" s="518"/>
      <c r="AC51" s="518"/>
      <c r="AD51" s="518"/>
      <c r="AE51" s="518"/>
      <c r="AF51" s="518"/>
      <c r="AG51" s="518"/>
      <c r="AH51" s="518"/>
      <c r="AI51" s="518"/>
      <c r="AJ51" s="518"/>
      <c r="AK51" s="518"/>
      <c r="AL51" s="518"/>
      <c r="AM51" s="518"/>
      <c r="AN51" s="518"/>
      <c r="AO51" s="518"/>
      <c r="AP51" s="518"/>
      <c r="AQ51" s="518"/>
      <c r="AR51" s="518"/>
      <c r="AS51" s="518"/>
      <c r="AT51" s="518"/>
      <c r="AU51" s="518"/>
      <c r="AV51" s="518"/>
      <c r="AW51" s="518"/>
      <c r="AX51" s="518"/>
      <c r="AY51" s="518"/>
      <c r="AZ51" s="518"/>
      <c r="BA51" s="518"/>
      <c r="BB51" s="518"/>
      <c r="BC51" s="518"/>
      <c r="BD51" s="518"/>
      <c r="BE51" s="518"/>
      <c r="BF51" s="518"/>
      <c r="BG51" s="518"/>
      <c r="BH51" s="518"/>
      <c r="BI51" s="518"/>
      <c r="BJ51" s="518"/>
      <c r="BK51" s="518"/>
      <c r="BL51" s="518"/>
      <c r="BM51" s="518"/>
      <c r="BN51" s="518"/>
      <c r="BO51" s="518"/>
      <c r="BP51" s="518"/>
      <c r="BQ51" s="518"/>
      <c r="BS51" s="166"/>
      <c r="BT51" s="166"/>
      <c r="BU51" s="166"/>
    </row>
    <row r="52" spans="1:73" ht="15" customHeight="1">
      <c r="A52" s="166">
        <f>A49+1</f>
        <v>31</v>
      </c>
      <c r="G52" s="529" t="s">
        <v>273</v>
      </c>
      <c r="H52" s="437"/>
      <c r="I52" s="437"/>
      <c r="J52" s="438"/>
      <c r="K52" s="519" t="str">
        <f ca="1">IF(INDEX(入力,$A52,K$1)="","",INDEX(入力,$A52,K$1))</f>
        <v/>
      </c>
      <c r="L52" s="520"/>
      <c r="M52" s="520"/>
      <c r="N52" s="520"/>
      <c r="O52" s="520"/>
      <c r="P52" s="520"/>
      <c r="Q52" s="520"/>
      <c r="R52" s="520"/>
      <c r="S52" s="520"/>
      <c r="T52" s="521"/>
      <c r="U52" s="518" t="str">
        <f ca="1">IF($K52="","",VLOOKUP($K52,新選手名簿,U$1,FALSE))</f>
        <v/>
      </c>
      <c r="V52" s="518"/>
      <c r="W52" s="518"/>
      <c r="X52" s="518"/>
      <c r="Y52" s="518"/>
      <c r="Z52" s="518"/>
      <c r="AA52" s="518"/>
      <c r="AB52" s="518"/>
      <c r="AC52" s="518"/>
      <c r="AD52" s="518"/>
      <c r="AE52" s="518">
        <f>IF(INDEX(入力シート!AE28:BC63,$A49,AE$1)="","",入力シート!$AG$1*100+INDEX(入力シート!AE28:BC63,$A49,AE$1))</f>
        <v>9045</v>
      </c>
      <c r="AF52" s="518"/>
      <c r="AG52" s="518"/>
      <c r="AH52" s="518"/>
      <c r="AI52" s="518"/>
      <c r="AJ52" s="518"/>
      <c r="AK52" s="518"/>
      <c r="AL52" s="518"/>
      <c r="AM52" s="518"/>
      <c r="AN52" s="518"/>
      <c r="AO52" s="519" t="str">
        <f ca="1">IF($K52="","",VLOOKUP($K52,新選手名簿,AO$1,FALSE))</f>
        <v/>
      </c>
      <c r="AP52" s="520"/>
      <c r="AQ52" s="520"/>
      <c r="AR52" s="520"/>
      <c r="AS52" s="520"/>
      <c r="AT52" s="520"/>
      <c r="AU52" s="520"/>
      <c r="AV52" s="520"/>
      <c r="AW52" s="520"/>
      <c r="AX52" s="520"/>
      <c r="AY52" s="520"/>
      <c r="AZ52" s="520"/>
      <c r="BA52" s="520"/>
      <c r="BB52" s="520"/>
      <c r="BC52" s="520"/>
      <c r="BD52" s="520"/>
      <c r="BE52" s="520"/>
      <c r="BF52" s="520"/>
      <c r="BG52" s="521"/>
      <c r="BH52" s="519" t="str">
        <f ca="1">IF($K52="","",VLOOKUP($K52,新選手名簿,BH$1,FALSE))</f>
        <v/>
      </c>
      <c r="BI52" s="520"/>
      <c r="BJ52" s="520"/>
      <c r="BK52" s="520"/>
      <c r="BL52" s="521"/>
      <c r="BM52" s="519" t="str">
        <f ca="1">IF($K52="","",VLOOKUP($K52,新選手名簿,BM$1,FALSE))</f>
        <v/>
      </c>
      <c r="BN52" s="520"/>
      <c r="BO52" s="520"/>
      <c r="BP52" s="520"/>
      <c r="BQ52" s="521"/>
      <c r="BS52" s="166"/>
      <c r="BT52" s="166"/>
      <c r="BU52" s="166"/>
    </row>
    <row r="53" spans="1:73" ht="15" customHeight="1">
      <c r="A53" s="166"/>
      <c r="G53" s="439"/>
      <c r="H53" s="440"/>
      <c r="I53" s="440"/>
      <c r="J53" s="441"/>
      <c r="K53" s="522"/>
      <c r="L53" s="523"/>
      <c r="M53" s="523"/>
      <c r="N53" s="523"/>
      <c r="O53" s="523"/>
      <c r="P53" s="523"/>
      <c r="Q53" s="523"/>
      <c r="R53" s="523"/>
      <c r="S53" s="523"/>
      <c r="T53" s="524"/>
      <c r="U53" s="518"/>
      <c r="V53" s="518"/>
      <c r="W53" s="518"/>
      <c r="X53" s="518"/>
      <c r="Y53" s="518"/>
      <c r="Z53" s="518"/>
      <c r="AA53" s="518"/>
      <c r="AB53" s="518"/>
      <c r="AC53" s="518"/>
      <c r="AD53" s="518"/>
      <c r="AE53" s="518"/>
      <c r="AF53" s="518"/>
      <c r="AG53" s="518"/>
      <c r="AH53" s="518"/>
      <c r="AI53" s="518"/>
      <c r="AJ53" s="518"/>
      <c r="AK53" s="518"/>
      <c r="AL53" s="518"/>
      <c r="AM53" s="518"/>
      <c r="AN53" s="518"/>
      <c r="AO53" s="522"/>
      <c r="AP53" s="523"/>
      <c r="AQ53" s="523"/>
      <c r="AR53" s="523"/>
      <c r="AS53" s="523"/>
      <c r="AT53" s="523"/>
      <c r="AU53" s="523"/>
      <c r="AV53" s="523"/>
      <c r="AW53" s="523"/>
      <c r="AX53" s="523"/>
      <c r="AY53" s="523"/>
      <c r="AZ53" s="523"/>
      <c r="BA53" s="523"/>
      <c r="BB53" s="523"/>
      <c r="BC53" s="523"/>
      <c r="BD53" s="523"/>
      <c r="BE53" s="523"/>
      <c r="BF53" s="523"/>
      <c r="BG53" s="524"/>
      <c r="BH53" s="522"/>
      <c r="BI53" s="523"/>
      <c r="BJ53" s="523"/>
      <c r="BK53" s="523"/>
      <c r="BL53" s="524"/>
      <c r="BM53" s="522"/>
      <c r="BN53" s="523"/>
      <c r="BO53" s="523"/>
      <c r="BP53" s="523"/>
      <c r="BQ53" s="524"/>
      <c r="BS53" s="166"/>
      <c r="BT53" s="166"/>
      <c r="BU53" s="166"/>
    </row>
    <row r="54" spans="1:73" ht="15" customHeight="1">
      <c r="A54" s="166"/>
      <c r="G54" s="442"/>
      <c r="H54" s="443"/>
      <c r="I54" s="443"/>
      <c r="J54" s="444"/>
      <c r="K54" s="525"/>
      <c r="L54" s="526"/>
      <c r="M54" s="526"/>
      <c r="N54" s="526"/>
      <c r="O54" s="526"/>
      <c r="P54" s="526"/>
      <c r="Q54" s="526"/>
      <c r="R54" s="526"/>
      <c r="S54" s="526"/>
      <c r="T54" s="527"/>
      <c r="U54" s="518"/>
      <c r="V54" s="518"/>
      <c r="W54" s="518"/>
      <c r="X54" s="518"/>
      <c r="Y54" s="518"/>
      <c r="Z54" s="518"/>
      <c r="AA54" s="518"/>
      <c r="AB54" s="518"/>
      <c r="AC54" s="518"/>
      <c r="AD54" s="518"/>
      <c r="AE54" s="518"/>
      <c r="AF54" s="518"/>
      <c r="AG54" s="518"/>
      <c r="AH54" s="518"/>
      <c r="AI54" s="518"/>
      <c r="AJ54" s="518"/>
      <c r="AK54" s="518"/>
      <c r="AL54" s="518"/>
      <c r="AM54" s="518"/>
      <c r="AN54" s="518"/>
      <c r="AO54" s="525"/>
      <c r="AP54" s="526"/>
      <c r="AQ54" s="526"/>
      <c r="AR54" s="526"/>
      <c r="AS54" s="526"/>
      <c r="AT54" s="526"/>
      <c r="AU54" s="526"/>
      <c r="AV54" s="526"/>
      <c r="AW54" s="526"/>
      <c r="AX54" s="526"/>
      <c r="AY54" s="526"/>
      <c r="AZ54" s="526"/>
      <c r="BA54" s="526"/>
      <c r="BB54" s="526"/>
      <c r="BC54" s="526"/>
      <c r="BD54" s="526"/>
      <c r="BE54" s="526"/>
      <c r="BF54" s="526"/>
      <c r="BG54" s="527"/>
      <c r="BH54" s="525"/>
      <c r="BI54" s="526"/>
      <c r="BJ54" s="526"/>
      <c r="BK54" s="526"/>
      <c r="BL54" s="527"/>
      <c r="BM54" s="525"/>
      <c r="BN54" s="526"/>
      <c r="BO54" s="526"/>
      <c r="BP54" s="526"/>
      <c r="BQ54" s="527"/>
      <c r="BS54" s="166"/>
      <c r="BT54" s="166"/>
      <c r="BU54" s="166"/>
    </row>
    <row r="55" spans="1:73" ht="15" customHeight="1">
      <c r="A55" s="166">
        <f>A52+1</f>
        <v>32</v>
      </c>
      <c r="G55" s="424" t="s">
        <v>274</v>
      </c>
      <c r="H55" s="424"/>
      <c r="I55" s="424"/>
      <c r="J55" s="424"/>
      <c r="K55" s="519" t="str">
        <f ca="1">IF(INDEX(入力,$A55,K$1)="","",INDEX(入力,$A55,K$1))</f>
        <v/>
      </c>
      <c r="L55" s="520"/>
      <c r="M55" s="520"/>
      <c r="N55" s="520"/>
      <c r="O55" s="520"/>
      <c r="P55" s="520"/>
      <c r="Q55" s="520"/>
      <c r="R55" s="520"/>
      <c r="S55" s="520"/>
      <c r="T55" s="521"/>
      <c r="U55" s="519" t="str">
        <f ca="1">IF($K55="","",VLOOKUP($K55,新選手名簿,U$1,FALSE))</f>
        <v/>
      </c>
      <c r="V55" s="520"/>
      <c r="W55" s="520"/>
      <c r="X55" s="520"/>
      <c r="Y55" s="520"/>
      <c r="Z55" s="520"/>
      <c r="AA55" s="520"/>
      <c r="AB55" s="520"/>
      <c r="AC55" s="520"/>
      <c r="AD55" s="520"/>
      <c r="AE55" s="520">
        <f>IF(INDEX(入力シート!AE28:BC63,$A49,AE$1)="","",入力シート!$AG$1*100+INDEX(入力シート!AE28:BC63,$A49,AE$1))</f>
        <v>9045</v>
      </c>
      <c r="AF55" s="520"/>
      <c r="AG55" s="520"/>
      <c r="AH55" s="520"/>
      <c r="AI55" s="520"/>
      <c r="AJ55" s="520"/>
      <c r="AK55" s="520"/>
      <c r="AL55" s="520"/>
      <c r="AM55" s="520"/>
      <c r="AN55" s="521"/>
      <c r="AO55" s="519" t="str">
        <f ca="1">IF($K55="","",VLOOKUP($K55,新選手名簿,AO$1,FALSE))</f>
        <v/>
      </c>
      <c r="AP55" s="520"/>
      <c r="AQ55" s="520"/>
      <c r="AR55" s="520"/>
      <c r="AS55" s="520"/>
      <c r="AT55" s="520"/>
      <c r="AU55" s="520"/>
      <c r="AV55" s="520"/>
      <c r="AW55" s="520"/>
      <c r="AX55" s="520"/>
      <c r="AY55" s="520"/>
      <c r="AZ55" s="520"/>
      <c r="BA55" s="520"/>
      <c r="BB55" s="520"/>
      <c r="BC55" s="520"/>
      <c r="BD55" s="520"/>
      <c r="BE55" s="520"/>
      <c r="BF55" s="520"/>
      <c r="BG55" s="521"/>
      <c r="BH55" s="519" t="str">
        <f ca="1">IF($K55="","",VLOOKUP($K55,新選手名簿,BH$1,FALSE))</f>
        <v/>
      </c>
      <c r="BI55" s="520"/>
      <c r="BJ55" s="520"/>
      <c r="BK55" s="520"/>
      <c r="BL55" s="521"/>
      <c r="BM55" s="519" t="str">
        <f ca="1">IF($K55="","",VLOOKUP($K55,新選手名簿,BM$1,FALSE))</f>
        <v/>
      </c>
      <c r="BN55" s="520"/>
      <c r="BO55" s="520"/>
      <c r="BP55" s="520"/>
      <c r="BQ55" s="521"/>
      <c r="BS55" s="166"/>
      <c r="BT55" s="166"/>
      <c r="BU55" s="166"/>
    </row>
    <row r="56" spans="1:73" ht="15" customHeight="1">
      <c r="A56" s="166"/>
      <c r="G56" s="424"/>
      <c r="H56" s="424"/>
      <c r="I56" s="424"/>
      <c r="J56" s="424"/>
      <c r="K56" s="522"/>
      <c r="L56" s="523"/>
      <c r="M56" s="523"/>
      <c r="N56" s="523"/>
      <c r="O56" s="523"/>
      <c r="P56" s="523"/>
      <c r="Q56" s="523"/>
      <c r="R56" s="523"/>
      <c r="S56" s="523"/>
      <c r="T56" s="524"/>
      <c r="U56" s="522"/>
      <c r="V56" s="523"/>
      <c r="W56" s="523"/>
      <c r="X56" s="523"/>
      <c r="Y56" s="523"/>
      <c r="Z56" s="523"/>
      <c r="AA56" s="523"/>
      <c r="AB56" s="523"/>
      <c r="AC56" s="523"/>
      <c r="AD56" s="523"/>
      <c r="AE56" s="523"/>
      <c r="AF56" s="523"/>
      <c r="AG56" s="523"/>
      <c r="AH56" s="523"/>
      <c r="AI56" s="523"/>
      <c r="AJ56" s="523"/>
      <c r="AK56" s="523"/>
      <c r="AL56" s="523"/>
      <c r="AM56" s="523"/>
      <c r="AN56" s="524"/>
      <c r="AO56" s="522"/>
      <c r="AP56" s="523"/>
      <c r="AQ56" s="523"/>
      <c r="AR56" s="523"/>
      <c r="AS56" s="523"/>
      <c r="AT56" s="523"/>
      <c r="AU56" s="523"/>
      <c r="AV56" s="523"/>
      <c r="AW56" s="523"/>
      <c r="AX56" s="523"/>
      <c r="AY56" s="523"/>
      <c r="AZ56" s="523"/>
      <c r="BA56" s="523"/>
      <c r="BB56" s="523"/>
      <c r="BC56" s="523"/>
      <c r="BD56" s="523"/>
      <c r="BE56" s="523"/>
      <c r="BF56" s="523"/>
      <c r="BG56" s="524"/>
      <c r="BH56" s="522"/>
      <c r="BI56" s="523"/>
      <c r="BJ56" s="523"/>
      <c r="BK56" s="523"/>
      <c r="BL56" s="524"/>
      <c r="BM56" s="522"/>
      <c r="BN56" s="523"/>
      <c r="BO56" s="523"/>
      <c r="BP56" s="523"/>
      <c r="BQ56" s="524"/>
      <c r="BS56" s="166"/>
      <c r="BT56" s="166"/>
      <c r="BU56" s="166"/>
    </row>
    <row r="57" spans="1:73" ht="15" customHeight="1">
      <c r="A57" s="166"/>
      <c r="G57" s="424"/>
      <c r="H57" s="424"/>
      <c r="I57" s="424"/>
      <c r="J57" s="424"/>
      <c r="K57" s="525"/>
      <c r="L57" s="526"/>
      <c r="M57" s="526"/>
      <c r="N57" s="526"/>
      <c r="O57" s="526"/>
      <c r="P57" s="526"/>
      <c r="Q57" s="526"/>
      <c r="R57" s="526"/>
      <c r="S57" s="526"/>
      <c r="T57" s="527"/>
      <c r="U57" s="525"/>
      <c r="V57" s="526"/>
      <c r="W57" s="526"/>
      <c r="X57" s="526"/>
      <c r="Y57" s="526"/>
      <c r="Z57" s="526"/>
      <c r="AA57" s="526"/>
      <c r="AB57" s="526"/>
      <c r="AC57" s="526"/>
      <c r="AD57" s="526"/>
      <c r="AE57" s="526"/>
      <c r="AF57" s="526"/>
      <c r="AG57" s="526"/>
      <c r="AH57" s="526"/>
      <c r="AI57" s="526"/>
      <c r="AJ57" s="526"/>
      <c r="AK57" s="526"/>
      <c r="AL57" s="526"/>
      <c r="AM57" s="526"/>
      <c r="AN57" s="527"/>
      <c r="AO57" s="525"/>
      <c r="AP57" s="526"/>
      <c r="AQ57" s="526"/>
      <c r="AR57" s="526"/>
      <c r="AS57" s="526"/>
      <c r="AT57" s="526"/>
      <c r="AU57" s="526"/>
      <c r="AV57" s="526"/>
      <c r="AW57" s="526"/>
      <c r="AX57" s="526"/>
      <c r="AY57" s="526"/>
      <c r="AZ57" s="526"/>
      <c r="BA57" s="526"/>
      <c r="BB57" s="526"/>
      <c r="BC57" s="526"/>
      <c r="BD57" s="526"/>
      <c r="BE57" s="526"/>
      <c r="BF57" s="526"/>
      <c r="BG57" s="527"/>
      <c r="BH57" s="525"/>
      <c r="BI57" s="526"/>
      <c r="BJ57" s="526"/>
      <c r="BK57" s="526"/>
      <c r="BL57" s="527"/>
      <c r="BM57" s="525"/>
      <c r="BN57" s="526"/>
      <c r="BO57" s="526"/>
      <c r="BP57" s="526"/>
      <c r="BQ57" s="527"/>
      <c r="BS57" s="166"/>
      <c r="BT57" s="166"/>
      <c r="BU57" s="166"/>
    </row>
    <row r="58" spans="1:73" ht="12" customHeight="1">
      <c r="A58" s="166">
        <f>A55+1</f>
        <v>33</v>
      </c>
      <c r="G58" s="27"/>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28"/>
      <c r="AO58" s="28"/>
      <c r="AP58" s="28"/>
      <c r="AQ58" s="28"/>
      <c r="AR58" s="28"/>
      <c r="AS58" s="28"/>
      <c r="AT58" s="12"/>
      <c r="AU58" s="12"/>
      <c r="AV58" s="12"/>
      <c r="AW58" s="12"/>
      <c r="AX58" s="12"/>
      <c r="AY58" s="12"/>
      <c r="AZ58" s="29"/>
      <c r="BA58" s="12"/>
      <c r="BB58" s="12"/>
      <c r="BC58" s="12"/>
      <c r="BD58" s="12"/>
      <c r="BE58" s="413" t="s">
        <v>234</v>
      </c>
      <c r="BF58" s="413"/>
      <c r="BG58" s="413"/>
      <c r="BH58" s="413"/>
      <c r="BI58" s="413"/>
      <c r="BJ58" s="413"/>
      <c r="BK58" s="413"/>
      <c r="BL58" s="413"/>
      <c r="BM58" s="413"/>
      <c r="BN58" s="413"/>
      <c r="BO58" s="413"/>
      <c r="BP58" s="413"/>
      <c r="BQ58" s="414"/>
      <c r="BS58" s="166"/>
      <c r="BT58" s="166"/>
      <c r="BU58" s="166"/>
    </row>
    <row r="59" spans="1:73" ht="12" customHeight="1">
      <c r="A59" s="166"/>
      <c r="G59" s="479" t="s">
        <v>4</v>
      </c>
      <c r="H59" s="480"/>
      <c r="I59" s="480"/>
      <c r="J59" s="480"/>
      <c r="K59" s="480"/>
      <c r="L59" s="480"/>
      <c r="M59" s="480"/>
      <c r="N59" s="480"/>
      <c r="O59" s="480"/>
      <c r="P59" s="458" t="s">
        <v>240</v>
      </c>
      <c r="Q59" s="458"/>
      <c r="R59" s="458"/>
      <c r="S59" s="458"/>
      <c r="T59" s="458"/>
      <c r="U59" s="458"/>
      <c r="V59" s="458"/>
      <c r="W59" s="530" t="str">
        <f ca="1">IF(AND(COUNT(K24:T32)&lt;3,COUNT(K43:T51)=0),"",IF(AND(COUNT(K24:T32)=3,COUNT(K43:T51)=0),1,IF(AND(COUNT(K24:T32)=3,COUNT(K43:T51)=3),2,"出場できません")))</f>
        <v/>
      </c>
      <c r="X59" s="530"/>
      <c r="Y59" s="530"/>
      <c r="Z59" s="530"/>
      <c r="AA59" s="530"/>
      <c r="AB59" s="530"/>
      <c r="AC59" s="530"/>
      <c r="AD59" s="530"/>
      <c r="AE59" s="530"/>
      <c r="AF59" s="530"/>
      <c r="AG59" s="530"/>
      <c r="AH59" s="530"/>
      <c r="AI59" s="530"/>
      <c r="AJ59" s="530"/>
      <c r="AK59" s="530"/>
      <c r="AL59" s="530"/>
      <c r="AM59" s="530"/>
      <c r="AN59" s="530"/>
      <c r="AO59" s="530"/>
      <c r="AP59" s="471" t="s">
        <v>46</v>
      </c>
      <c r="AQ59" s="471"/>
      <c r="AR59" s="491" t="str">
        <f ca="1">IF(AND(COUNT(K24:T35,K43:T54)&gt;0,COUNT(K24:T35,K43:T54)&lt;3),COUNT(K24:T35,K43:T54),"")</f>
        <v/>
      </c>
      <c r="AS59" s="491"/>
      <c r="AT59" s="491"/>
      <c r="AU59" s="491"/>
      <c r="AV59" s="491"/>
      <c r="AW59" s="491"/>
      <c r="AX59" s="491"/>
      <c r="AY59" s="491"/>
      <c r="AZ59" s="491"/>
      <c r="BA59" s="491"/>
      <c r="BB59" s="491"/>
      <c r="BC59" s="491"/>
      <c r="BD59" s="491"/>
      <c r="BE59" s="409" t="str">
        <f ca="1">IFERROR(IF(W59&lt;&gt;"",W59*1500,IF(AR59&lt;&gt;"",AR59*500,"　　　円")),"エラー")</f>
        <v>　　　円</v>
      </c>
      <c r="BF59" s="409"/>
      <c r="BG59" s="409"/>
      <c r="BH59" s="409"/>
      <c r="BI59" s="409"/>
      <c r="BJ59" s="409"/>
      <c r="BK59" s="409"/>
      <c r="BL59" s="409"/>
      <c r="BM59" s="409"/>
      <c r="BN59" s="409"/>
      <c r="BO59" s="409"/>
      <c r="BP59" s="409"/>
      <c r="BQ59" s="410"/>
      <c r="BS59" s="166"/>
      <c r="BT59" s="166"/>
      <c r="BU59" s="166"/>
    </row>
    <row r="60" spans="1:73" ht="12" customHeight="1">
      <c r="A60" s="166"/>
      <c r="G60" s="481"/>
      <c r="H60" s="482"/>
      <c r="I60" s="482"/>
      <c r="J60" s="482"/>
      <c r="K60" s="482"/>
      <c r="L60" s="482"/>
      <c r="M60" s="482"/>
      <c r="N60" s="482"/>
      <c r="O60" s="482"/>
      <c r="P60" s="459"/>
      <c r="Q60" s="459"/>
      <c r="R60" s="459"/>
      <c r="S60" s="459"/>
      <c r="T60" s="459"/>
      <c r="U60" s="459"/>
      <c r="V60" s="459"/>
      <c r="W60" s="531"/>
      <c r="X60" s="531"/>
      <c r="Y60" s="531"/>
      <c r="Z60" s="531"/>
      <c r="AA60" s="531"/>
      <c r="AB60" s="531"/>
      <c r="AC60" s="531"/>
      <c r="AD60" s="531"/>
      <c r="AE60" s="531"/>
      <c r="AF60" s="531"/>
      <c r="AG60" s="531"/>
      <c r="AH60" s="531"/>
      <c r="AI60" s="531"/>
      <c r="AJ60" s="531"/>
      <c r="AK60" s="531"/>
      <c r="AL60" s="531"/>
      <c r="AM60" s="531"/>
      <c r="AN60" s="531"/>
      <c r="AO60" s="531"/>
      <c r="AP60" s="473"/>
      <c r="AQ60" s="473"/>
      <c r="AR60" s="492"/>
      <c r="AS60" s="492"/>
      <c r="AT60" s="492"/>
      <c r="AU60" s="492"/>
      <c r="AV60" s="492"/>
      <c r="AW60" s="492"/>
      <c r="AX60" s="492"/>
      <c r="AY60" s="492"/>
      <c r="AZ60" s="492"/>
      <c r="BA60" s="492"/>
      <c r="BB60" s="492"/>
      <c r="BC60" s="492"/>
      <c r="BD60" s="492"/>
      <c r="BE60" s="411"/>
      <c r="BF60" s="411"/>
      <c r="BG60" s="411"/>
      <c r="BH60" s="411"/>
      <c r="BI60" s="411"/>
      <c r="BJ60" s="411"/>
      <c r="BK60" s="411"/>
      <c r="BL60" s="411"/>
      <c r="BM60" s="411"/>
      <c r="BN60" s="411"/>
      <c r="BO60" s="411"/>
      <c r="BP60" s="411"/>
      <c r="BQ60" s="412"/>
      <c r="BS60" s="166"/>
      <c r="BT60" s="166"/>
      <c r="BU60" s="166"/>
    </row>
    <row r="61" spans="1:73" ht="12" customHeight="1">
      <c r="A61" s="166"/>
      <c r="G61" s="515" t="s">
        <v>6</v>
      </c>
      <c r="H61" s="516"/>
      <c r="I61" s="516"/>
      <c r="J61" s="516"/>
      <c r="K61" s="516"/>
      <c r="L61" s="516"/>
      <c r="M61" s="516"/>
      <c r="N61" s="516"/>
      <c r="O61" s="516"/>
      <c r="P61" s="516"/>
      <c r="Q61" s="516"/>
      <c r="R61" s="516"/>
      <c r="S61" s="516"/>
      <c r="T61" s="516"/>
      <c r="U61" s="516"/>
      <c r="V61" s="516"/>
      <c r="W61" s="516"/>
      <c r="X61" s="516"/>
      <c r="Y61" s="516"/>
      <c r="Z61" s="516"/>
      <c r="AA61" s="516"/>
      <c r="AB61" s="516"/>
      <c r="AC61" s="516"/>
      <c r="AD61" s="516"/>
      <c r="AE61" s="516"/>
      <c r="AF61" s="516"/>
      <c r="AG61" s="516"/>
      <c r="AH61" s="516"/>
      <c r="AI61" s="516"/>
      <c r="AJ61" s="516"/>
      <c r="AK61" s="516"/>
      <c r="AL61" s="516"/>
      <c r="AM61" s="516"/>
      <c r="AN61" s="516"/>
      <c r="AO61" s="516"/>
      <c r="AP61" s="516"/>
      <c r="AQ61" s="516"/>
      <c r="AR61" s="516"/>
      <c r="AS61" s="516"/>
      <c r="AT61" s="516"/>
      <c r="AU61" s="516"/>
      <c r="AV61" s="516"/>
      <c r="AW61" s="516"/>
      <c r="AX61" s="516"/>
      <c r="AY61" s="516"/>
      <c r="AZ61" s="516"/>
      <c r="BA61" s="516"/>
      <c r="BB61" s="516"/>
      <c r="BC61" s="516"/>
      <c r="BD61" s="516"/>
      <c r="BE61" s="516"/>
      <c r="BF61" s="516"/>
      <c r="BG61" s="516"/>
      <c r="BH61" s="516"/>
      <c r="BI61" s="516"/>
      <c r="BJ61" s="516"/>
      <c r="BK61" s="516"/>
      <c r="BL61" s="516"/>
      <c r="BM61" s="516"/>
      <c r="BN61" s="516"/>
      <c r="BO61" s="516"/>
      <c r="BP61" s="516"/>
      <c r="BQ61" s="517"/>
      <c r="BS61" s="166"/>
      <c r="BT61" s="166"/>
      <c r="BU61" s="166"/>
    </row>
    <row r="62" spans="1:73" ht="12" customHeight="1">
      <c r="A62" s="166"/>
      <c r="G62" s="462"/>
      <c r="H62" s="456"/>
      <c r="I62" s="456"/>
      <c r="J62" s="456"/>
      <c r="K62" s="456"/>
      <c r="L62" s="456"/>
      <c r="M62" s="456"/>
      <c r="N62" s="456"/>
      <c r="O62" s="456"/>
      <c r="P62" s="456"/>
      <c r="Q62" s="456"/>
      <c r="R62" s="456"/>
      <c r="S62" s="456"/>
      <c r="T62" s="456"/>
      <c r="U62" s="456"/>
      <c r="V62" s="456"/>
      <c r="W62" s="456"/>
      <c r="X62" s="456"/>
      <c r="Y62" s="456"/>
      <c r="Z62" s="456"/>
      <c r="AA62" s="456"/>
      <c r="AB62" s="456"/>
      <c r="AC62" s="456"/>
      <c r="AD62" s="456"/>
      <c r="AE62" s="456"/>
      <c r="AF62" s="456"/>
      <c r="AG62" s="456"/>
      <c r="AH62" s="456"/>
      <c r="AI62" s="456"/>
      <c r="AJ62" s="456"/>
      <c r="AK62" s="456"/>
      <c r="AL62" s="456"/>
      <c r="AM62" s="456"/>
      <c r="AN62" s="456"/>
      <c r="AO62" s="456"/>
      <c r="AP62" s="456"/>
      <c r="AQ62" s="456"/>
      <c r="AR62" s="456"/>
      <c r="AS62" s="456"/>
      <c r="AT62" s="456"/>
      <c r="AU62" s="456"/>
      <c r="AV62" s="456"/>
      <c r="AW62" s="456"/>
      <c r="AX62" s="456"/>
      <c r="AY62" s="456"/>
      <c r="AZ62" s="456"/>
      <c r="BA62" s="456"/>
      <c r="BB62" s="456"/>
      <c r="BC62" s="456"/>
      <c r="BD62" s="456"/>
      <c r="BE62" s="456"/>
      <c r="BF62" s="456"/>
      <c r="BG62" s="456"/>
      <c r="BH62" s="456"/>
      <c r="BI62" s="456"/>
      <c r="BJ62" s="456"/>
      <c r="BK62" s="456"/>
      <c r="BL62" s="456"/>
      <c r="BM62" s="456"/>
      <c r="BN62" s="456"/>
      <c r="BO62" s="456"/>
      <c r="BP62" s="456"/>
      <c r="BQ62" s="463"/>
      <c r="BS62" s="166"/>
      <c r="BT62" s="166"/>
      <c r="BU62" s="166"/>
    </row>
    <row r="63" spans="1:73" ht="12" customHeight="1">
      <c r="A63" s="166">
        <v>20</v>
      </c>
      <c r="G63" s="7"/>
      <c r="I63" s="456" t="str">
        <f>IF(INDEX(入力,A63,G$1)="","",INDEX(入力,A63,G$1))</f>
        <v>令和 8 年 0 月 0 日</v>
      </c>
      <c r="J63" s="456"/>
      <c r="K63" s="456"/>
      <c r="L63" s="456"/>
      <c r="M63" s="456"/>
      <c r="N63" s="456"/>
      <c r="O63" s="456"/>
      <c r="P63" s="456"/>
      <c r="Q63" s="456"/>
      <c r="R63" s="456"/>
      <c r="S63" s="456"/>
      <c r="T63" s="456"/>
      <c r="U63" s="456"/>
      <c r="V63" s="456"/>
      <c r="W63" s="456"/>
      <c r="X63" s="456"/>
      <c r="Y63" s="456"/>
      <c r="Z63" s="456"/>
      <c r="AA63" s="456"/>
      <c r="AB63" s="456"/>
      <c r="AC63" s="456"/>
      <c r="BQ63" s="9"/>
      <c r="BS63" s="166"/>
      <c r="BT63" s="166"/>
      <c r="BU63" s="166"/>
    </row>
    <row r="64" spans="1:73" ht="12" customHeight="1">
      <c r="A64" s="166"/>
      <c r="G64" s="2"/>
      <c r="AC64" s="440" t="s">
        <v>43</v>
      </c>
      <c r="AD64" s="440"/>
      <c r="AE64" s="440"/>
      <c r="AF64" s="440"/>
      <c r="AG64" s="440"/>
      <c r="AH64" s="440"/>
      <c r="AI64" s="440"/>
      <c r="AM64" s="532" t="str">
        <f>入力シート!$AG$9</f>
        <v>〇〇</v>
      </c>
      <c r="AN64" s="532"/>
      <c r="AO64" s="532"/>
      <c r="AP64" s="532"/>
      <c r="AQ64" s="532"/>
      <c r="AR64" s="532"/>
      <c r="AS64" s="532"/>
      <c r="AT64" s="532"/>
      <c r="AU64" s="532"/>
      <c r="AV64" s="532"/>
      <c r="AW64" s="532"/>
      <c r="AX64" s="532"/>
      <c r="AY64" s="532"/>
      <c r="AZ64" s="532"/>
      <c r="BA64" s="532"/>
      <c r="BB64" s="532"/>
      <c r="BC64" s="532"/>
      <c r="BD64" s="532"/>
      <c r="BE64" s="532"/>
      <c r="BF64" s="532"/>
      <c r="BG64" s="532"/>
      <c r="BH64" s="532"/>
      <c r="BI64" s="532"/>
      <c r="BJ64" s="532"/>
      <c r="BK64" s="532"/>
      <c r="BL64" s="532"/>
      <c r="BM64" s="471" t="s">
        <v>48</v>
      </c>
      <c r="BN64" s="471"/>
      <c r="BO64" s="471"/>
      <c r="BQ64" s="3"/>
      <c r="BS64" s="166"/>
      <c r="BT64" s="166"/>
      <c r="BU64" s="166"/>
    </row>
    <row r="65" spans="1:73" ht="12" customHeight="1">
      <c r="A65" s="166"/>
      <c r="G65" s="2"/>
      <c r="AC65" s="440"/>
      <c r="AD65" s="440"/>
      <c r="AE65" s="440"/>
      <c r="AF65" s="440"/>
      <c r="AG65" s="440"/>
      <c r="AH65" s="440"/>
      <c r="AI65" s="440"/>
      <c r="AM65" s="532"/>
      <c r="AN65" s="532"/>
      <c r="AO65" s="532"/>
      <c r="AP65" s="532"/>
      <c r="AQ65" s="532"/>
      <c r="AR65" s="532"/>
      <c r="AS65" s="532"/>
      <c r="AT65" s="532"/>
      <c r="AU65" s="532"/>
      <c r="AV65" s="532"/>
      <c r="AW65" s="532"/>
      <c r="AX65" s="532"/>
      <c r="AY65" s="532"/>
      <c r="AZ65" s="532"/>
      <c r="BA65" s="532"/>
      <c r="BB65" s="532"/>
      <c r="BC65" s="532"/>
      <c r="BD65" s="532"/>
      <c r="BE65" s="532"/>
      <c r="BF65" s="532"/>
      <c r="BG65" s="532"/>
      <c r="BH65" s="532"/>
      <c r="BI65" s="532"/>
      <c r="BJ65" s="532"/>
      <c r="BK65" s="532"/>
      <c r="BL65" s="532"/>
      <c r="BM65" s="471"/>
      <c r="BN65" s="471"/>
      <c r="BO65" s="471"/>
      <c r="BQ65" s="3"/>
      <c r="BS65" s="166"/>
      <c r="BT65" s="166"/>
      <c r="BU65" s="166"/>
    </row>
    <row r="66" spans="1:73" ht="12" customHeight="1">
      <c r="A66" s="166"/>
      <c r="G66" s="4"/>
      <c r="H66" s="5"/>
      <c r="I66" s="5"/>
      <c r="J66" s="5"/>
      <c r="K66" s="5"/>
      <c r="L66" s="5"/>
      <c r="M66" s="5"/>
      <c r="N66" s="5"/>
      <c r="O66" s="5"/>
      <c r="P66" s="5"/>
      <c r="Q66" s="5"/>
      <c r="R66" s="5"/>
      <c r="S66" s="5"/>
      <c r="T66" s="5"/>
      <c r="U66" s="5"/>
      <c r="V66" s="5"/>
      <c r="W66" s="5"/>
      <c r="X66" s="5"/>
      <c r="Y66" s="5"/>
      <c r="Z66" s="5"/>
      <c r="AA66" s="5"/>
      <c r="AB66" s="5"/>
      <c r="AC66" s="443"/>
      <c r="AD66" s="443"/>
      <c r="AE66" s="443"/>
      <c r="AF66" s="443"/>
      <c r="AG66" s="443"/>
      <c r="AH66" s="443"/>
      <c r="AI66" s="443"/>
      <c r="AJ66" s="5"/>
      <c r="AK66" s="5"/>
      <c r="AL66" s="5"/>
      <c r="AM66" s="533"/>
      <c r="AN66" s="533"/>
      <c r="AO66" s="533"/>
      <c r="AP66" s="533"/>
      <c r="AQ66" s="533"/>
      <c r="AR66" s="533"/>
      <c r="AS66" s="533"/>
      <c r="AT66" s="533"/>
      <c r="AU66" s="533"/>
      <c r="AV66" s="533"/>
      <c r="AW66" s="533"/>
      <c r="AX66" s="533"/>
      <c r="AY66" s="533"/>
      <c r="AZ66" s="533"/>
      <c r="BA66" s="533"/>
      <c r="BB66" s="533"/>
      <c r="BC66" s="533"/>
      <c r="BD66" s="533"/>
      <c r="BE66" s="533"/>
      <c r="BF66" s="533"/>
      <c r="BG66" s="533"/>
      <c r="BH66" s="533"/>
      <c r="BI66" s="533"/>
      <c r="BJ66" s="533"/>
      <c r="BK66" s="533"/>
      <c r="BL66" s="533"/>
      <c r="BM66" s="473"/>
      <c r="BN66" s="473"/>
      <c r="BO66" s="473"/>
      <c r="BP66" s="5"/>
      <c r="BQ66" s="6"/>
      <c r="BS66" s="166"/>
      <c r="BT66" s="166"/>
      <c r="BU66" s="166"/>
    </row>
    <row r="67" spans="1:73" ht="12" customHeight="1">
      <c r="A67" s="166"/>
      <c r="AC67" s="55"/>
      <c r="AD67" s="55"/>
      <c r="AE67" s="55"/>
      <c r="AF67" s="55"/>
      <c r="AG67" s="55"/>
      <c r="AH67" s="55"/>
      <c r="AI67" s="55"/>
      <c r="AM67" s="164"/>
      <c r="AN67" s="164"/>
      <c r="AO67" s="164"/>
      <c r="AP67" s="164"/>
      <c r="AQ67" s="164"/>
      <c r="AR67" s="164"/>
      <c r="AS67" s="164"/>
      <c r="AT67" s="164"/>
      <c r="AU67" s="164"/>
      <c r="AV67" s="164"/>
      <c r="AW67" s="164"/>
      <c r="AX67" s="164"/>
      <c r="AY67" s="164"/>
      <c r="AZ67" s="164"/>
      <c r="BA67" s="164"/>
      <c r="BB67" s="164"/>
      <c r="BC67" s="164"/>
      <c r="BD67" s="164"/>
      <c r="BE67" s="164"/>
      <c r="BF67" s="164"/>
      <c r="BG67" s="164"/>
      <c r="BH67" s="164"/>
      <c r="BI67" s="164"/>
      <c r="BJ67" s="164"/>
      <c r="BK67" s="164"/>
      <c r="BL67" s="164"/>
      <c r="BM67" s="163"/>
      <c r="BN67" s="163"/>
      <c r="BO67" s="163"/>
      <c r="BS67" s="166"/>
      <c r="BT67" s="166"/>
      <c r="BU67" s="166"/>
    </row>
    <row r="68" spans="1:73">
      <c r="A68" s="166"/>
      <c r="B68" s="166"/>
      <c r="C68" s="166"/>
      <c r="D68" s="166"/>
      <c r="E68" s="166"/>
      <c r="F68" s="166"/>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6"/>
      <c r="AE68" s="166"/>
      <c r="AF68" s="166"/>
      <c r="AG68" s="166"/>
      <c r="AH68" s="166"/>
      <c r="AI68" s="166"/>
      <c r="AJ68" s="166"/>
      <c r="AK68" s="166"/>
      <c r="AL68" s="166"/>
      <c r="AM68" s="166"/>
      <c r="AN68" s="166"/>
      <c r="AO68" s="166"/>
      <c r="AP68" s="166"/>
      <c r="AQ68" s="166"/>
      <c r="AR68" s="166"/>
      <c r="AS68" s="166"/>
      <c r="AT68" s="166"/>
      <c r="AU68" s="166"/>
      <c r="AV68" s="166"/>
      <c r="AW68" s="166"/>
      <c r="AX68" s="166"/>
      <c r="AY68" s="166"/>
      <c r="AZ68" s="166"/>
      <c r="BA68" s="166"/>
      <c r="BB68" s="166"/>
      <c r="BC68" s="166"/>
      <c r="BD68" s="166"/>
      <c r="BE68" s="166"/>
      <c r="BF68" s="166"/>
      <c r="BG68" s="166"/>
      <c r="BH68" s="166"/>
      <c r="BI68" s="166"/>
      <c r="BJ68" s="166"/>
      <c r="BK68" s="166"/>
      <c r="BL68" s="166"/>
      <c r="BM68" s="166"/>
      <c r="BN68" s="166"/>
      <c r="BO68" s="166"/>
      <c r="BP68" s="166"/>
      <c r="BQ68" s="166"/>
      <c r="BR68" s="166"/>
      <c r="BS68" s="166"/>
      <c r="BT68" s="166"/>
      <c r="BU68" s="166"/>
    </row>
    <row r="69" spans="1:73">
      <c r="A69" s="166"/>
      <c r="B69" s="166"/>
      <c r="C69" s="166"/>
      <c r="D69" s="166"/>
      <c r="E69" s="166"/>
      <c r="F69" s="166"/>
      <c r="G69" s="166"/>
      <c r="H69" s="166"/>
      <c r="I69" s="166"/>
      <c r="J69" s="166"/>
      <c r="K69" s="166"/>
      <c r="L69" s="166"/>
      <c r="M69" s="166"/>
      <c r="N69" s="166"/>
      <c r="O69" s="166"/>
      <c r="P69" s="166"/>
      <c r="Q69" s="166"/>
      <c r="R69" s="166"/>
      <c r="S69" s="166"/>
      <c r="T69" s="166"/>
      <c r="U69" s="166"/>
      <c r="V69" s="166"/>
      <c r="W69" s="166"/>
      <c r="X69" s="166"/>
      <c r="Y69" s="166"/>
      <c r="Z69" s="166"/>
      <c r="AA69" s="166"/>
      <c r="AB69" s="166"/>
      <c r="AC69" s="166"/>
      <c r="AD69" s="166"/>
      <c r="AE69" s="166"/>
      <c r="AF69" s="166"/>
      <c r="AG69" s="166"/>
      <c r="AH69" s="166"/>
      <c r="AI69" s="166"/>
      <c r="AJ69" s="166"/>
      <c r="AK69" s="166"/>
      <c r="AL69" s="166"/>
      <c r="AM69" s="166"/>
      <c r="AN69" s="166"/>
      <c r="AO69" s="166"/>
      <c r="AP69" s="166"/>
      <c r="AQ69" s="166"/>
      <c r="AR69" s="166"/>
      <c r="AS69" s="166"/>
      <c r="AT69" s="166"/>
      <c r="AU69" s="166"/>
      <c r="AV69" s="166"/>
      <c r="AW69" s="166"/>
      <c r="AX69" s="166"/>
      <c r="AY69" s="166"/>
      <c r="AZ69" s="166"/>
      <c r="BA69" s="166"/>
      <c r="BB69" s="166"/>
      <c r="BC69" s="166"/>
      <c r="BD69" s="166"/>
      <c r="BE69" s="166"/>
      <c r="BF69" s="166"/>
      <c r="BG69" s="166"/>
      <c r="BH69" s="166"/>
      <c r="BI69" s="166"/>
      <c r="BJ69" s="166"/>
      <c r="BK69" s="166"/>
      <c r="BL69" s="166"/>
      <c r="BM69" s="166"/>
      <c r="BN69" s="166"/>
      <c r="BO69" s="166"/>
      <c r="BP69" s="166"/>
      <c r="BQ69" s="166"/>
      <c r="BR69" s="166"/>
      <c r="BS69" s="166"/>
      <c r="BT69" s="166"/>
      <c r="BU69" s="166"/>
    </row>
  </sheetData>
  <sheetProtection sheet="1" objects="1" scenarios="1"/>
  <mergeCells count="95">
    <mergeCell ref="BM33:BQ35"/>
    <mergeCell ref="G13:T16"/>
    <mergeCell ref="U13:BQ16"/>
    <mergeCell ref="I17:Y18"/>
    <mergeCell ref="BM24:BQ26"/>
    <mergeCell ref="G27:J29"/>
    <mergeCell ref="BM27:BQ29"/>
    <mergeCell ref="G24:J26"/>
    <mergeCell ref="AO27:BG29"/>
    <mergeCell ref="K24:T26"/>
    <mergeCell ref="U24:AN26"/>
    <mergeCell ref="AO24:BG26"/>
    <mergeCell ref="K27:T29"/>
    <mergeCell ref="U27:AN29"/>
    <mergeCell ref="BH24:BL26"/>
    <mergeCell ref="BH27:BL29"/>
    <mergeCell ref="G33:J35"/>
    <mergeCell ref="K33:T35"/>
    <mergeCell ref="U33:AN35"/>
    <mergeCell ref="BH33:BL35"/>
    <mergeCell ref="AO33:BG35"/>
    <mergeCell ref="U52:AN54"/>
    <mergeCell ref="G49:J51"/>
    <mergeCell ref="BH49:BL51"/>
    <mergeCell ref="BM49:BQ51"/>
    <mergeCell ref="G43:J45"/>
    <mergeCell ref="BM43:BQ45"/>
    <mergeCell ref="K43:T45"/>
    <mergeCell ref="U43:AN45"/>
    <mergeCell ref="BH43:BL45"/>
    <mergeCell ref="BH52:BL54"/>
    <mergeCell ref="AO43:BG45"/>
    <mergeCell ref="AO52:BG54"/>
    <mergeCell ref="AO46:BG48"/>
    <mergeCell ref="BM30:BQ32"/>
    <mergeCell ref="G55:J57"/>
    <mergeCell ref="K55:T57"/>
    <mergeCell ref="U55:AN57"/>
    <mergeCell ref="G61:BQ62"/>
    <mergeCell ref="BH46:BL48"/>
    <mergeCell ref="K52:T54"/>
    <mergeCell ref="BM46:BQ48"/>
    <mergeCell ref="K49:T51"/>
    <mergeCell ref="U49:AN51"/>
    <mergeCell ref="AO49:BG51"/>
    <mergeCell ref="G52:J54"/>
    <mergeCell ref="BM52:BQ54"/>
    <mergeCell ref="G46:J48"/>
    <mergeCell ref="K46:T48"/>
    <mergeCell ref="U46:AN48"/>
    <mergeCell ref="G30:J32"/>
    <mergeCell ref="K30:T32"/>
    <mergeCell ref="U30:AN32"/>
    <mergeCell ref="AO30:BG32"/>
    <mergeCell ref="BH30:BL32"/>
    <mergeCell ref="Z4:AW5"/>
    <mergeCell ref="G6:BQ8"/>
    <mergeCell ref="G9:T12"/>
    <mergeCell ref="U9:BA12"/>
    <mergeCell ref="BB9:BQ12"/>
    <mergeCell ref="AF17:BN18"/>
    <mergeCell ref="G20:BQ21"/>
    <mergeCell ref="G22:J23"/>
    <mergeCell ref="K22:T23"/>
    <mergeCell ref="U22:AN23"/>
    <mergeCell ref="AO22:BG23"/>
    <mergeCell ref="BH22:BL23"/>
    <mergeCell ref="BM22:BQ23"/>
    <mergeCell ref="BM41:BQ42"/>
    <mergeCell ref="G36:J38"/>
    <mergeCell ref="K36:T38"/>
    <mergeCell ref="U36:AN38"/>
    <mergeCell ref="AO36:BG38"/>
    <mergeCell ref="BH36:BL38"/>
    <mergeCell ref="BM36:BQ38"/>
    <mergeCell ref="G39:BQ40"/>
    <mergeCell ref="G41:J42"/>
    <mergeCell ref="K41:T42"/>
    <mergeCell ref="U41:AN42"/>
    <mergeCell ref="AO41:BG42"/>
    <mergeCell ref="BH41:BL42"/>
    <mergeCell ref="BM64:BO66"/>
    <mergeCell ref="BM55:BQ57"/>
    <mergeCell ref="BE58:BQ58"/>
    <mergeCell ref="G59:O60"/>
    <mergeCell ref="P59:V60"/>
    <mergeCell ref="W59:AO60"/>
    <mergeCell ref="AP59:AQ60"/>
    <mergeCell ref="AR59:BD60"/>
    <mergeCell ref="BE59:BQ60"/>
    <mergeCell ref="I63:AC63"/>
    <mergeCell ref="AC64:AI66"/>
    <mergeCell ref="AM64:BL66"/>
    <mergeCell ref="AO55:BG57"/>
    <mergeCell ref="BH55:BL57"/>
  </mergeCells>
  <phoneticPr fontId="4"/>
  <pageMargins left="0.6692913385826772" right="0.70866141732283472" top="7.874015748031496E-2" bottom="0.27559055118110237" header="0.51181102362204722" footer="0.31496062992125984"/>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3"/>
  </sheetPr>
  <dimension ref="A1:BU69"/>
  <sheetViews>
    <sheetView zoomScaleNormal="100" workbookViewId="0">
      <selection activeCell="U11" sqref="U11:BQ13"/>
    </sheetView>
  </sheetViews>
  <sheetFormatPr defaultColWidth="9" defaultRowHeight="13.2"/>
  <cols>
    <col min="1" max="1" width="4.88671875" style="1" customWidth="1"/>
    <col min="2" max="72" width="1.21875" style="1" customWidth="1"/>
    <col min="73" max="16384" width="9" style="1"/>
  </cols>
  <sheetData>
    <row r="1" spans="1:73" s="30" customFormat="1" ht="8.4">
      <c r="A1" s="126">
        <v>14</v>
      </c>
      <c r="B1" s="127"/>
      <c r="C1" s="127"/>
      <c r="D1" s="127"/>
      <c r="E1" s="127"/>
      <c r="F1" s="127"/>
      <c r="G1" s="126">
        <f>$A$1+2</f>
        <v>16</v>
      </c>
      <c r="H1" s="127"/>
      <c r="I1" s="127"/>
      <c r="J1" s="127"/>
      <c r="K1" s="126">
        <f>$A$1+1</f>
        <v>15</v>
      </c>
      <c r="L1" s="127"/>
      <c r="M1" s="127"/>
      <c r="N1" s="127"/>
      <c r="O1" s="127"/>
      <c r="P1" s="127"/>
      <c r="Q1" s="127"/>
      <c r="R1" s="127"/>
      <c r="S1" s="127"/>
      <c r="T1" s="127"/>
      <c r="U1" s="127">
        <v>2</v>
      </c>
      <c r="V1" s="127"/>
      <c r="W1" s="127"/>
      <c r="X1" s="127"/>
      <c r="Y1" s="127"/>
      <c r="Z1" s="127"/>
      <c r="AA1" s="127"/>
      <c r="AB1" s="127"/>
      <c r="AC1" s="127"/>
      <c r="AD1" s="127"/>
      <c r="AE1" s="127"/>
      <c r="AF1" s="127"/>
      <c r="AG1" s="127"/>
      <c r="AH1" s="127"/>
      <c r="AI1" s="127"/>
      <c r="AJ1" s="127"/>
      <c r="AK1" s="127"/>
      <c r="AL1" s="127"/>
      <c r="AM1" s="127"/>
      <c r="AN1" s="127"/>
      <c r="AO1" s="127">
        <v>3</v>
      </c>
      <c r="AP1" s="127"/>
      <c r="AQ1" s="127"/>
      <c r="AR1" s="127"/>
      <c r="AS1" s="127"/>
      <c r="AT1" s="127"/>
      <c r="AU1" s="127"/>
      <c r="AV1" s="127"/>
      <c r="AW1" s="127"/>
      <c r="AX1" s="127"/>
      <c r="AY1" s="127"/>
      <c r="AZ1" s="127"/>
      <c r="BA1" s="127"/>
      <c r="BB1" s="127"/>
      <c r="BC1" s="127"/>
      <c r="BD1" s="127"/>
      <c r="BE1" s="127"/>
      <c r="BF1" s="127"/>
      <c r="BG1" s="127"/>
      <c r="BH1" s="127">
        <v>5</v>
      </c>
      <c r="BI1" s="127"/>
      <c r="BJ1" s="127"/>
      <c r="BK1" s="127"/>
      <c r="BL1" s="127"/>
      <c r="BM1" s="127">
        <v>6</v>
      </c>
      <c r="BN1" s="127"/>
      <c r="BO1" s="127"/>
      <c r="BP1" s="127"/>
      <c r="BQ1" s="126">
        <f>$A$1+2</f>
        <v>16</v>
      </c>
      <c r="BR1" s="127"/>
      <c r="BS1" s="127"/>
      <c r="BT1" s="127"/>
      <c r="BU1" s="127"/>
    </row>
    <row r="2" spans="1:73">
      <c r="A2" s="128"/>
      <c r="BS2" s="128"/>
      <c r="BT2" s="128"/>
      <c r="BU2" s="128"/>
    </row>
    <row r="3" spans="1:73" ht="13.5" customHeight="1">
      <c r="A3" s="128">
        <v>1</v>
      </c>
      <c r="Z3" s="415">
        <f>IF(INDEX(入力,$A3,K$1)="","",INDEX(入力,$A3,K$1))</f>
        <v>46311</v>
      </c>
      <c r="AA3" s="415"/>
      <c r="AB3" s="415"/>
      <c r="AC3" s="415"/>
      <c r="AD3" s="415"/>
      <c r="AE3" s="415"/>
      <c r="AF3" s="415"/>
      <c r="AG3" s="415"/>
      <c r="AH3" s="415"/>
      <c r="AI3" s="415"/>
      <c r="AJ3" s="415"/>
      <c r="AK3" s="415"/>
      <c r="AL3" s="415"/>
      <c r="AM3" s="415"/>
      <c r="AN3" s="415"/>
      <c r="AO3" s="415"/>
      <c r="AP3" s="415"/>
      <c r="AQ3" s="415"/>
      <c r="AR3" s="415"/>
      <c r="AS3" s="415"/>
      <c r="AT3" s="415"/>
      <c r="AU3" s="415"/>
      <c r="AV3" s="415"/>
      <c r="AW3" s="415"/>
      <c r="BS3" s="128"/>
      <c r="BT3" s="128"/>
      <c r="BU3" s="128"/>
    </row>
    <row r="4" spans="1:73" ht="14.25" customHeight="1">
      <c r="A4" s="128"/>
      <c r="Z4" s="416"/>
      <c r="AA4" s="416"/>
      <c r="AB4" s="416"/>
      <c r="AC4" s="416"/>
      <c r="AD4" s="416"/>
      <c r="AE4" s="416"/>
      <c r="AF4" s="416"/>
      <c r="AG4" s="416"/>
      <c r="AH4" s="416"/>
      <c r="AI4" s="416"/>
      <c r="AJ4" s="416"/>
      <c r="AK4" s="416"/>
      <c r="AL4" s="416"/>
      <c r="AM4" s="416"/>
      <c r="AN4" s="416"/>
      <c r="AO4" s="416"/>
      <c r="AP4" s="416"/>
      <c r="AQ4" s="416"/>
      <c r="AR4" s="416"/>
      <c r="AS4" s="416"/>
      <c r="AT4" s="416"/>
      <c r="AU4" s="416"/>
      <c r="AV4" s="416"/>
      <c r="AW4" s="416"/>
      <c r="BS4" s="128"/>
      <c r="BT4" s="128"/>
      <c r="BU4" s="128"/>
    </row>
    <row r="5" spans="1:73" ht="13.2" customHeight="1">
      <c r="A5" s="128"/>
      <c r="G5" s="427" t="s">
        <v>302</v>
      </c>
      <c r="H5" s="428"/>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c r="AM5" s="428"/>
      <c r="AN5" s="428"/>
      <c r="AO5" s="428"/>
      <c r="AP5" s="428"/>
      <c r="AQ5" s="428"/>
      <c r="AR5" s="428"/>
      <c r="AS5" s="428"/>
      <c r="AT5" s="428"/>
      <c r="AU5" s="428"/>
      <c r="AV5" s="428"/>
      <c r="AW5" s="428"/>
      <c r="AX5" s="428"/>
      <c r="AY5" s="428"/>
      <c r="AZ5" s="428"/>
      <c r="BA5" s="428"/>
      <c r="BB5" s="428"/>
      <c r="BC5" s="428"/>
      <c r="BD5" s="428"/>
      <c r="BE5" s="428"/>
      <c r="BF5" s="428"/>
      <c r="BG5" s="428"/>
      <c r="BH5" s="428"/>
      <c r="BI5" s="428"/>
      <c r="BJ5" s="428"/>
      <c r="BK5" s="428"/>
      <c r="BL5" s="428"/>
      <c r="BM5" s="428"/>
      <c r="BN5" s="428"/>
      <c r="BO5" s="428"/>
      <c r="BP5" s="428"/>
      <c r="BQ5" s="429"/>
      <c r="BS5" s="128"/>
      <c r="BT5" s="128"/>
      <c r="BU5" s="128"/>
    </row>
    <row r="6" spans="1:73" ht="13.2" customHeight="1">
      <c r="A6" s="128"/>
      <c r="G6" s="430"/>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1"/>
      <c r="AY6" s="431"/>
      <c r="AZ6" s="431"/>
      <c r="BA6" s="431"/>
      <c r="BB6" s="431"/>
      <c r="BC6" s="431"/>
      <c r="BD6" s="431"/>
      <c r="BE6" s="431"/>
      <c r="BF6" s="431"/>
      <c r="BG6" s="431"/>
      <c r="BH6" s="431"/>
      <c r="BI6" s="431"/>
      <c r="BJ6" s="431"/>
      <c r="BK6" s="431"/>
      <c r="BL6" s="431"/>
      <c r="BM6" s="431"/>
      <c r="BN6" s="431"/>
      <c r="BO6" s="431"/>
      <c r="BP6" s="431"/>
      <c r="BQ6" s="432"/>
      <c r="BS6" s="128"/>
      <c r="BT6" s="128"/>
      <c r="BU6" s="128"/>
    </row>
    <row r="7" spans="1:73">
      <c r="A7" s="128"/>
      <c r="G7" s="433"/>
      <c r="H7" s="434"/>
      <c r="I7" s="434"/>
      <c r="J7" s="434"/>
      <c r="K7" s="434"/>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4"/>
      <c r="AK7" s="434"/>
      <c r="AL7" s="434"/>
      <c r="AM7" s="434"/>
      <c r="AN7" s="434"/>
      <c r="AO7" s="434"/>
      <c r="AP7" s="434"/>
      <c r="AQ7" s="434"/>
      <c r="AR7" s="434"/>
      <c r="AS7" s="434"/>
      <c r="AT7" s="434"/>
      <c r="AU7" s="434"/>
      <c r="AV7" s="434"/>
      <c r="AW7" s="434"/>
      <c r="AX7" s="434"/>
      <c r="AY7" s="434"/>
      <c r="AZ7" s="434"/>
      <c r="BA7" s="434"/>
      <c r="BB7" s="434"/>
      <c r="BC7" s="434"/>
      <c r="BD7" s="434"/>
      <c r="BE7" s="434"/>
      <c r="BF7" s="434"/>
      <c r="BG7" s="434"/>
      <c r="BH7" s="434"/>
      <c r="BI7" s="434"/>
      <c r="BJ7" s="434"/>
      <c r="BK7" s="434"/>
      <c r="BL7" s="434"/>
      <c r="BM7" s="434"/>
      <c r="BN7" s="434"/>
      <c r="BO7" s="434"/>
      <c r="BP7" s="434"/>
      <c r="BQ7" s="435"/>
      <c r="BS7" s="128"/>
      <c r="BT7" s="128"/>
      <c r="BU7" s="128"/>
    </row>
    <row r="8" spans="1:73" ht="13.5" customHeight="1">
      <c r="A8" s="128"/>
      <c r="G8" s="436" t="s">
        <v>17</v>
      </c>
      <c r="H8" s="437"/>
      <c r="I8" s="437"/>
      <c r="J8" s="437"/>
      <c r="K8" s="437"/>
      <c r="L8" s="437"/>
      <c r="M8" s="437"/>
      <c r="N8" s="437"/>
      <c r="O8" s="437"/>
      <c r="P8" s="437"/>
      <c r="Q8" s="437"/>
      <c r="R8" s="437"/>
      <c r="S8" s="437"/>
      <c r="T8" s="438"/>
      <c r="U8" s="418" t="str">
        <f>IF(入力シート!$AG$1="","",入力シート!$AG$1&amp;"  "&amp;入力シート!$AG$2)</f>
        <v>90  〇〇</v>
      </c>
      <c r="V8" s="419"/>
      <c r="W8" s="419"/>
      <c r="X8" s="419"/>
      <c r="Y8" s="419"/>
      <c r="Z8" s="419"/>
      <c r="AA8" s="419"/>
      <c r="AB8" s="419"/>
      <c r="AC8" s="419"/>
      <c r="AD8" s="419"/>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69" t="s">
        <v>45</v>
      </c>
      <c r="BC8" s="469"/>
      <c r="BD8" s="469"/>
      <c r="BE8" s="469"/>
      <c r="BF8" s="469"/>
      <c r="BG8" s="469"/>
      <c r="BH8" s="469"/>
      <c r="BI8" s="469"/>
      <c r="BJ8" s="469"/>
      <c r="BK8" s="469"/>
      <c r="BL8" s="469"/>
      <c r="BM8" s="469"/>
      <c r="BN8" s="469"/>
      <c r="BO8" s="469"/>
      <c r="BP8" s="469"/>
      <c r="BQ8" s="470"/>
      <c r="BS8" s="128"/>
      <c r="BT8" s="128"/>
      <c r="BU8" s="128"/>
    </row>
    <row r="9" spans="1:73" ht="13.5" customHeight="1">
      <c r="A9" s="128"/>
      <c r="G9" s="439"/>
      <c r="H9" s="440"/>
      <c r="I9" s="440"/>
      <c r="J9" s="440"/>
      <c r="K9" s="440"/>
      <c r="L9" s="440"/>
      <c r="M9" s="440"/>
      <c r="N9" s="440"/>
      <c r="O9" s="440"/>
      <c r="P9" s="440"/>
      <c r="Q9" s="440"/>
      <c r="R9" s="440"/>
      <c r="S9" s="440"/>
      <c r="T9" s="441"/>
      <c r="U9" s="420"/>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71"/>
      <c r="BC9" s="471"/>
      <c r="BD9" s="471"/>
      <c r="BE9" s="471"/>
      <c r="BF9" s="471"/>
      <c r="BG9" s="471"/>
      <c r="BH9" s="471"/>
      <c r="BI9" s="471"/>
      <c r="BJ9" s="471"/>
      <c r="BK9" s="471"/>
      <c r="BL9" s="471"/>
      <c r="BM9" s="471"/>
      <c r="BN9" s="471"/>
      <c r="BO9" s="471"/>
      <c r="BP9" s="471"/>
      <c r="BQ9" s="472"/>
      <c r="BS9" s="128"/>
      <c r="BT9" s="128"/>
      <c r="BU9" s="128"/>
    </row>
    <row r="10" spans="1:73" ht="13.5" customHeight="1">
      <c r="A10" s="128"/>
      <c r="G10" s="442"/>
      <c r="H10" s="443"/>
      <c r="I10" s="443"/>
      <c r="J10" s="443"/>
      <c r="K10" s="443"/>
      <c r="L10" s="443"/>
      <c r="M10" s="443"/>
      <c r="N10" s="443"/>
      <c r="O10" s="443"/>
      <c r="P10" s="443"/>
      <c r="Q10" s="443"/>
      <c r="R10" s="443"/>
      <c r="S10" s="443"/>
      <c r="T10" s="444"/>
      <c r="U10" s="422"/>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73"/>
      <c r="BC10" s="473"/>
      <c r="BD10" s="473"/>
      <c r="BE10" s="473"/>
      <c r="BF10" s="473"/>
      <c r="BG10" s="473"/>
      <c r="BH10" s="473"/>
      <c r="BI10" s="473"/>
      <c r="BJ10" s="473"/>
      <c r="BK10" s="473"/>
      <c r="BL10" s="473"/>
      <c r="BM10" s="473"/>
      <c r="BN10" s="473"/>
      <c r="BO10" s="473"/>
      <c r="BP10" s="473"/>
      <c r="BQ10" s="474"/>
      <c r="BS10" s="128"/>
      <c r="BT10" s="128"/>
      <c r="BU10" s="128"/>
    </row>
    <row r="11" spans="1:73" ht="13.5" customHeight="1">
      <c r="A11" s="128">
        <v>3</v>
      </c>
      <c r="G11" s="436" t="s">
        <v>18</v>
      </c>
      <c r="H11" s="437"/>
      <c r="I11" s="437"/>
      <c r="J11" s="437"/>
      <c r="K11" s="437"/>
      <c r="L11" s="437"/>
      <c r="M11" s="437"/>
      <c r="N11" s="437"/>
      <c r="O11" s="437"/>
      <c r="P11" s="437"/>
      <c r="Q11" s="437"/>
      <c r="R11" s="437"/>
      <c r="S11" s="437"/>
      <c r="T11" s="438"/>
      <c r="U11" s="418" t="str">
        <f>IF(INDEX(入力,$A11,BQ$1)="","",INDEX(入力,$A11,BQ$1))</f>
        <v/>
      </c>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66"/>
      <c r="BS11" s="128"/>
      <c r="BT11" s="128"/>
      <c r="BU11" s="128"/>
    </row>
    <row r="12" spans="1:73" ht="13.5" customHeight="1">
      <c r="A12" s="128"/>
      <c r="G12" s="439"/>
      <c r="H12" s="440"/>
      <c r="I12" s="440"/>
      <c r="J12" s="440"/>
      <c r="K12" s="440"/>
      <c r="L12" s="440"/>
      <c r="M12" s="440"/>
      <c r="N12" s="440"/>
      <c r="O12" s="440"/>
      <c r="P12" s="440"/>
      <c r="Q12" s="440"/>
      <c r="R12" s="440"/>
      <c r="S12" s="440"/>
      <c r="T12" s="441"/>
      <c r="U12" s="420"/>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67"/>
      <c r="BS12" s="128"/>
      <c r="BT12" s="128"/>
      <c r="BU12" s="128"/>
    </row>
    <row r="13" spans="1:73" ht="13.5" customHeight="1">
      <c r="A13" s="128"/>
      <c r="G13" s="442"/>
      <c r="H13" s="443"/>
      <c r="I13" s="443"/>
      <c r="J13" s="443"/>
      <c r="K13" s="443"/>
      <c r="L13" s="443"/>
      <c r="M13" s="443"/>
      <c r="N13" s="443"/>
      <c r="O13" s="443"/>
      <c r="P13" s="443"/>
      <c r="Q13" s="443"/>
      <c r="R13" s="443"/>
      <c r="S13" s="443"/>
      <c r="T13" s="444"/>
      <c r="U13" s="422"/>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68"/>
      <c r="BS13" s="128"/>
      <c r="BT13" s="128"/>
      <c r="BU13" s="128"/>
    </row>
    <row r="14" spans="1:73" ht="13.5" customHeight="1">
      <c r="A14" s="128"/>
      <c r="G14" s="2"/>
      <c r="I14" s="437"/>
      <c r="J14" s="437"/>
      <c r="K14" s="437"/>
      <c r="L14" s="437"/>
      <c r="M14" s="437"/>
      <c r="N14" s="437"/>
      <c r="O14" s="437"/>
      <c r="P14" s="437"/>
      <c r="Q14" s="437"/>
      <c r="R14" s="437"/>
      <c r="S14" s="437"/>
      <c r="T14" s="437"/>
      <c r="U14" s="437"/>
      <c r="V14" s="437"/>
      <c r="W14" s="437"/>
      <c r="X14" s="437"/>
      <c r="Y14" s="437"/>
      <c r="Z14" s="17"/>
      <c r="AA14" s="17"/>
      <c r="AB14" s="17"/>
      <c r="AC14" s="17"/>
      <c r="AD14" s="17"/>
      <c r="AE14" s="17"/>
      <c r="AF14" s="425" t="s">
        <v>280</v>
      </c>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13"/>
      <c r="BP14" s="13"/>
      <c r="BQ14" s="14"/>
      <c r="BS14" s="128"/>
      <c r="BT14" s="128"/>
      <c r="BU14" s="128"/>
    </row>
    <row r="15" spans="1:73" ht="13.5" customHeight="1">
      <c r="A15" s="128"/>
      <c r="G15" s="2"/>
      <c r="I15" s="440"/>
      <c r="J15" s="440"/>
      <c r="K15" s="440"/>
      <c r="L15" s="440"/>
      <c r="M15" s="440"/>
      <c r="N15" s="440"/>
      <c r="O15" s="440"/>
      <c r="P15" s="440"/>
      <c r="Q15" s="440"/>
      <c r="R15" s="440"/>
      <c r="S15" s="440"/>
      <c r="T15" s="440"/>
      <c r="U15" s="440"/>
      <c r="V15" s="440"/>
      <c r="W15" s="440"/>
      <c r="X15" s="440"/>
      <c r="Y15" s="440"/>
      <c r="Z15" s="18"/>
      <c r="AA15" s="18"/>
      <c r="AB15" s="18"/>
      <c r="AC15" s="18"/>
      <c r="AD15" s="18"/>
      <c r="AE15" s="18"/>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15"/>
      <c r="BP15" s="15"/>
      <c r="BQ15" s="16"/>
      <c r="BS15" s="128"/>
      <c r="BT15" s="128"/>
      <c r="BU15" s="128"/>
    </row>
    <row r="16" spans="1:73" ht="13.5" customHeight="1">
      <c r="A16" s="128"/>
      <c r="G16" s="2"/>
      <c r="I16" s="19" t="s">
        <v>286</v>
      </c>
      <c r="J16" s="19"/>
      <c r="K16" s="19"/>
      <c r="L16" s="19"/>
      <c r="M16" s="19"/>
      <c r="N16" s="19"/>
      <c r="O16" s="19"/>
      <c r="P16" s="19"/>
      <c r="Q16" s="19"/>
      <c r="R16" s="19"/>
      <c r="S16" s="19"/>
      <c r="T16" s="19"/>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5"/>
      <c r="BP16" s="15"/>
      <c r="BQ16" s="16"/>
      <c r="BS16" s="128"/>
      <c r="BT16" s="128"/>
      <c r="BU16" s="128"/>
    </row>
    <row r="17" spans="1:73">
      <c r="A17" s="128"/>
      <c r="G17" s="2"/>
      <c r="BQ17" s="3"/>
      <c r="BS17" s="128"/>
      <c r="BT17" s="128"/>
      <c r="BU17" s="128"/>
    </row>
    <row r="18" spans="1:73" ht="13.5" customHeight="1">
      <c r="A18" s="128"/>
      <c r="G18" s="528" t="s">
        <v>238</v>
      </c>
      <c r="H18" s="528"/>
      <c r="I18" s="528"/>
      <c r="J18" s="528"/>
      <c r="K18" s="528"/>
      <c r="L18" s="528"/>
      <c r="M18" s="528"/>
      <c r="N18" s="528"/>
      <c r="O18" s="528"/>
      <c r="P18" s="528"/>
      <c r="Q18" s="528"/>
      <c r="R18" s="528"/>
      <c r="S18" s="528"/>
      <c r="T18" s="528"/>
      <c r="U18" s="528"/>
      <c r="V18" s="528"/>
      <c r="W18" s="528"/>
      <c r="X18" s="528"/>
      <c r="Y18" s="528"/>
      <c r="Z18" s="528"/>
      <c r="AA18" s="528"/>
      <c r="AB18" s="528"/>
      <c r="AC18" s="528"/>
      <c r="AD18" s="528"/>
      <c r="AE18" s="528"/>
      <c r="AF18" s="528"/>
      <c r="AG18" s="528"/>
      <c r="AH18" s="528"/>
      <c r="AI18" s="528"/>
      <c r="AJ18" s="528"/>
      <c r="AK18" s="528"/>
      <c r="AL18" s="528"/>
      <c r="AM18" s="528"/>
      <c r="AN18" s="528"/>
      <c r="AO18" s="528"/>
      <c r="AP18" s="528"/>
      <c r="AQ18" s="528"/>
      <c r="AR18" s="528"/>
      <c r="AS18" s="528"/>
      <c r="AT18" s="528"/>
      <c r="AU18" s="528"/>
      <c r="AV18" s="528"/>
      <c r="AW18" s="528"/>
      <c r="AX18" s="528"/>
      <c r="AY18" s="528"/>
      <c r="AZ18" s="528"/>
      <c r="BA18" s="528"/>
      <c r="BB18" s="528"/>
      <c r="BC18" s="528"/>
      <c r="BD18" s="528"/>
      <c r="BE18" s="528"/>
      <c r="BF18" s="528"/>
      <c r="BG18" s="528"/>
      <c r="BH18" s="528"/>
      <c r="BI18" s="528"/>
      <c r="BJ18" s="528"/>
      <c r="BK18" s="528"/>
      <c r="BL18" s="528"/>
      <c r="BM18" s="528"/>
      <c r="BN18" s="528"/>
      <c r="BO18" s="528"/>
      <c r="BP18" s="528"/>
      <c r="BQ18" s="528"/>
      <c r="BS18" s="128"/>
      <c r="BT18" s="128"/>
      <c r="BU18" s="128"/>
    </row>
    <row r="19" spans="1:73" ht="13.5" customHeight="1">
      <c r="A19" s="128"/>
      <c r="G19" s="528"/>
      <c r="H19" s="528"/>
      <c r="I19" s="528"/>
      <c r="J19" s="528"/>
      <c r="K19" s="528"/>
      <c r="L19" s="528"/>
      <c r="M19" s="528"/>
      <c r="N19" s="528"/>
      <c r="O19" s="528"/>
      <c r="P19" s="528"/>
      <c r="Q19" s="528"/>
      <c r="R19" s="528"/>
      <c r="S19" s="528"/>
      <c r="T19" s="528"/>
      <c r="U19" s="528"/>
      <c r="V19" s="528"/>
      <c r="W19" s="528"/>
      <c r="X19" s="528"/>
      <c r="Y19" s="528"/>
      <c r="Z19" s="528"/>
      <c r="AA19" s="528"/>
      <c r="AB19" s="528"/>
      <c r="AC19" s="528"/>
      <c r="AD19" s="528"/>
      <c r="AE19" s="528"/>
      <c r="AF19" s="528"/>
      <c r="AG19" s="528"/>
      <c r="AH19" s="528"/>
      <c r="AI19" s="528"/>
      <c r="AJ19" s="528"/>
      <c r="AK19" s="528"/>
      <c r="AL19" s="528"/>
      <c r="AM19" s="528"/>
      <c r="AN19" s="528"/>
      <c r="AO19" s="528"/>
      <c r="AP19" s="528"/>
      <c r="AQ19" s="528"/>
      <c r="AR19" s="528"/>
      <c r="AS19" s="528"/>
      <c r="AT19" s="528"/>
      <c r="AU19" s="528"/>
      <c r="AV19" s="528"/>
      <c r="AW19" s="528"/>
      <c r="AX19" s="528"/>
      <c r="AY19" s="528"/>
      <c r="AZ19" s="528"/>
      <c r="BA19" s="528"/>
      <c r="BB19" s="528"/>
      <c r="BC19" s="528"/>
      <c r="BD19" s="528"/>
      <c r="BE19" s="528"/>
      <c r="BF19" s="528"/>
      <c r="BG19" s="528"/>
      <c r="BH19" s="528"/>
      <c r="BI19" s="528"/>
      <c r="BJ19" s="528"/>
      <c r="BK19" s="528"/>
      <c r="BL19" s="528"/>
      <c r="BM19" s="528"/>
      <c r="BN19" s="528"/>
      <c r="BO19" s="528"/>
      <c r="BP19" s="528"/>
      <c r="BQ19" s="528"/>
      <c r="BS19" s="128"/>
      <c r="BT19" s="128"/>
      <c r="BU19" s="128"/>
    </row>
    <row r="20" spans="1:73">
      <c r="A20" s="128"/>
      <c r="G20" s="424" t="s">
        <v>1</v>
      </c>
      <c r="H20" s="424"/>
      <c r="I20" s="424"/>
      <c r="J20" s="424"/>
      <c r="K20" s="424" t="s">
        <v>3</v>
      </c>
      <c r="L20" s="424"/>
      <c r="M20" s="424"/>
      <c r="N20" s="424"/>
      <c r="O20" s="424"/>
      <c r="P20" s="424"/>
      <c r="Q20" s="424"/>
      <c r="R20" s="424"/>
      <c r="S20" s="424"/>
      <c r="T20" s="424"/>
      <c r="U20" s="424" t="s">
        <v>11</v>
      </c>
      <c r="V20" s="424"/>
      <c r="W20" s="424"/>
      <c r="X20" s="424"/>
      <c r="Y20" s="424"/>
      <c r="Z20" s="424"/>
      <c r="AA20" s="424"/>
      <c r="AB20" s="424"/>
      <c r="AC20" s="424"/>
      <c r="AD20" s="424"/>
      <c r="AE20" s="424"/>
      <c r="AF20" s="424"/>
      <c r="AG20" s="424"/>
      <c r="AH20" s="424"/>
      <c r="AI20" s="424"/>
      <c r="AJ20" s="424"/>
      <c r="AK20" s="424"/>
      <c r="AL20" s="424"/>
      <c r="AM20" s="424"/>
      <c r="AN20" s="424"/>
      <c r="AO20" s="424" t="s">
        <v>102</v>
      </c>
      <c r="AP20" s="424"/>
      <c r="AQ20" s="424"/>
      <c r="AR20" s="424"/>
      <c r="AS20" s="424"/>
      <c r="AT20" s="424"/>
      <c r="AU20" s="424"/>
      <c r="AV20" s="424"/>
      <c r="AW20" s="424"/>
      <c r="AX20" s="424"/>
      <c r="AY20" s="424"/>
      <c r="AZ20" s="424"/>
      <c r="BA20" s="424"/>
      <c r="BB20" s="424"/>
      <c r="BC20" s="424"/>
      <c r="BD20" s="424"/>
      <c r="BE20" s="424"/>
      <c r="BF20" s="424"/>
      <c r="BG20" s="424"/>
      <c r="BH20" s="424" t="s">
        <v>2</v>
      </c>
      <c r="BI20" s="424"/>
      <c r="BJ20" s="424"/>
      <c r="BK20" s="424"/>
      <c r="BL20" s="424"/>
      <c r="BM20" s="424" t="s">
        <v>8</v>
      </c>
      <c r="BN20" s="424"/>
      <c r="BO20" s="424"/>
      <c r="BP20" s="424"/>
      <c r="BQ20" s="424"/>
      <c r="BS20" s="128"/>
      <c r="BT20" s="128"/>
      <c r="BU20" s="128"/>
    </row>
    <row r="21" spans="1:73">
      <c r="A21" s="128"/>
      <c r="G21" s="424"/>
      <c r="H21" s="424"/>
      <c r="I21" s="424"/>
      <c r="J21" s="424"/>
      <c r="K21" s="424"/>
      <c r="L21" s="424"/>
      <c r="M21" s="424"/>
      <c r="N21" s="424"/>
      <c r="O21" s="424"/>
      <c r="P21" s="424"/>
      <c r="Q21" s="424"/>
      <c r="R21" s="424"/>
      <c r="S21" s="424"/>
      <c r="T21" s="424"/>
      <c r="U21" s="424"/>
      <c r="V21" s="424"/>
      <c r="W21" s="424"/>
      <c r="X21" s="424"/>
      <c r="Y21" s="424"/>
      <c r="Z21" s="424"/>
      <c r="AA21" s="424"/>
      <c r="AB21" s="424"/>
      <c r="AC21" s="424"/>
      <c r="AD21" s="424"/>
      <c r="AE21" s="424"/>
      <c r="AF21" s="424"/>
      <c r="AG21" s="424"/>
      <c r="AH21" s="424"/>
      <c r="AI21" s="424"/>
      <c r="AJ21" s="424"/>
      <c r="AK21" s="424"/>
      <c r="AL21" s="424"/>
      <c r="AM21" s="424"/>
      <c r="AN21" s="424"/>
      <c r="AO21" s="424"/>
      <c r="AP21" s="424"/>
      <c r="AQ21" s="424"/>
      <c r="AR21" s="424"/>
      <c r="AS21" s="424"/>
      <c r="AT21" s="424"/>
      <c r="AU21" s="424"/>
      <c r="AV21" s="424"/>
      <c r="AW21" s="424"/>
      <c r="AX21" s="424"/>
      <c r="AY21" s="424"/>
      <c r="AZ21" s="424"/>
      <c r="BA21" s="424"/>
      <c r="BB21" s="424"/>
      <c r="BC21" s="424"/>
      <c r="BD21" s="424"/>
      <c r="BE21" s="424"/>
      <c r="BF21" s="424"/>
      <c r="BG21" s="424"/>
      <c r="BH21" s="424"/>
      <c r="BI21" s="424"/>
      <c r="BJ21" s="424"/>
      <c r="BK21" s="424"/>
      <c r="BL21" s="424"/>
      <c r="BM21" s="424"/>
      <c r="BN21" s="424"/>
      <c r="BO21" s="424"/>
      <c r="BP21" s="424"/>
      <c r="BQ21" s="424"/>
      <c r="BS21" s="128"/>
      <c r="BT21" s="128"/>
      <c r="BU21" s="128"/>
    </row>
    <row r="22" spans="1:73" ht="13.5" customHeight="1">
      <c r="A22" s="128">
        <v>5</v>
      </c>
      <c r="G22" s="567">
        <v>1</v>
      </c>
      <c r="H22" s="567"/>
      <c r="I22" s="567"/>
      <c r="J22" s="567"/>
      <c r="K22" s="417" t="str">
        <f ca="1">IF(INDEX(入力,$A22,K$1)="","",INDEX(入力,$A22,K$1))</f>
        <v/>
      </c>
      <c r="L22" s="417"/>
      <c r="M22" s="417"/>
      <c r="N22" s="417"/>
      <c r="O22" s="417"/>
      <c r="P22" s="417"/>
      <c r="Q22" s="417"/>
      <c r="R22" s="417"/>
      <c r="S22" s="417"/>
      <c r="T22" s="417"/>
      <c r="U22" s="417" t="str">
        <f ca="1">IF($K22="","",VLOOKUP($K22,新選手名簿,U$1,FALSE))</f>
        <v/>
      </c>
      <c r="V22" s="417"/>
      <c r="W22" s="417"/>
      <c r="X22" s="417"/>
      <c r="Y22" s="417"/>
      <c r="Z22" s="417"/>
      <c r="AA22" s="417"/>
      <c r="AB22" s="417"/>
      <c r="AC22" s="417"/>
      <c r="AD22" s="417"/>
      <c r="AE22" s="417" t="s">
        <v>305</v>
      </c>
      <c r="AF22" s="417"/>
      <c r="AG22" s="417"/>
      <c r="AH22" s="417"/>
      <c r="AI22" s="417"/>
      <c r="AJ22" s="417"/>
      <c r="AK22" s="417"/>
      <c r="AL22" s="417"/>
      <c r="AM22" s="417"/>
      <c r="AN22" s="417"/>
      <c r="AO22" s="417" t="str">
        <f ca="1">IF($K22="","",VLOOKUP($K22,新選手名簿,AO$1,FALSE))</f>
        <v/>
      </c>
      <c r="AP22" s="417"/>
      <c r="AQ22" s="417"/>
      <c r="AR22" s="417"/>
      <c r="AS22" s="417"/>
      <c r="AT22" s="417"/>
      <c r="AU22" s="417"/>
      <c r="AV22" s="417"/>
      <c r="AW22" s="417"/>
      <c r="AX22" s="417"/>
      <c r="AY22" s="417"/>
      <c r="AZ22" s="417"/>
      <c r="BA22" s="417"/>
      <c r="BB22" s="417"/>
      <c r="BC22" s="417"/>
      <c r="BD22" s="417"/>
      <c r="BE22" s="417"/>
      <c r="BF22" s="417"/>
      <c r="BG22" s="417"/>
      <c r="BH22" s="417" t="str">
        <f ca="1">IF($K22="","",VLOOKUP($K22,新選手名簿,BH$1,FALSE))</f>
        <v/>
      </c>
      <c r="BI22" s="417"/>
      <c r="BJ22" s="417"/>
      <c r="BK22" s="417"/>
      <c r="BL22" s="417"/>
      <c r="BM22" s="417" t="str">
        <f ca="1">IF($K22="","",VLOOKUP($K22,新選手名簿,BM$1,FALSE))</f>
        <v/>
      </c>
      <c r="BN22" s="417"/>
      <c r="BO22" s="417"/>
      <c r="BP22" s="417"/>
      <c r="BQ22" s="417"/>
      <c r="BS22" s="128"/>
      <c r="BT22" s="128"/>
      <c r="BU22" s="128"/>
    </row>
    <row r="23" spans="1:73" ht="13.5" customHeight="1">
      <c r="A23" s="128"/>
      <c r="G23" s="567"/>
      <c r="H23" s="567"/>
      <c r="I23" s="567"/>
      <c r="J23" s="567"/>
      <c r="K23" s="417"/>
      <c r="L23" s="417"/>
      <c r="M23" s="417"/>
      <c r="N23" s="417"/>
      <c r="O23" s="417"/>
      <c r="P23" s="417"/>
      <c r="Q23" s="417"/>
      <c r="R23" s="417"/>
      <c r="S23" s="417"/>
      <c r="T23" s="417"/>
      <c r="U23" s="417"/>
      <c r="V23" s="417"/>
      <c r="W23" s="417"/>
      <c r="X23" s="417"/>
      <c r="Y23" s="417"/>
      <c r="Z23" s="417"/>
      <c r="AA23" s="417"/>
      <c r="AB23" s="417"/>
      <c r="AC23" s="417"/>
      <c r="AD23" s="417"/>
      <c r="AE23" s="417"/>
      <c r="AF23" s="417"/>
      <c r="AG23" s="417"/>
      <c r="AH23" s="417"/>
      <c r="AI23" s="417"/>
      <c r="AJ23" s="417"/>
      <c r="AK23" s="417"/>
      <c r="AL23" s="417"/>
      <c r="AM23" s="417"/>
      <c r="AN23" s="417"/>
      <c r="AO23" s="417"/>
      <c r="AP23" s="417"/>
      <c r="AQ23" s="417"/>
      <c r="AR23" s="417"/>
      <c r="AS23" s="417"/>
      <c r="AT23" s="417"/>
      <c r="AU23" s="417"/>
      <c r="AV23" s="417"/>
      <c r="AW23" s="417"/>
      <c r="AX23" s="417"/>
      <c r="AY23" s="417"/>
      <c r="AZ23" s="417"/>
      <c r="BA23" s="417"/>
      <c r="BB23" s="417"/>
      <c r="BC23" s="417"/>
      <c r="BD23" s="417"/>
      <c r="BE23" s="417"/>
      <c r="BF23" s="417"/>
      <c r="BG23" s="417"/>
      <c r="BH23" s="417"/>
      <c r="BI23" s="417"/>
      <c r="BJ23" s="417"/>
      <c r="BK23" s="417"/>
      <c r="BL23" s="417"/>
      <c r="BM23" s="417"/>
      <c r="BN23" s="417"/>
      <c r="BO23" s="417"/>
      <c r="BP23" s="417"/>
      <c r="BQ23" s="417"/>
      <c r="BS23" s="128"/>
      <c r="BT23" s="128"/>
      <c r="BU23" s="128"/>
    </row>
    <row r="24" spans="1:73" ht="13.5" customHeight="1">
      <c r="A24" s="128"/>
      <c r="G24" s="567"/>
      <c r="H24" s="567"/>
      <c r="I24" s="567"/>
      <c r="J24" s="567"/>
      <c r="K24" s="417"/>
      <c r="L24" s="417"/>
      <c r="M24" s="417"/>
      <c r="N24" s="417"/>
      <c r="O24" s="417"/>
      <c r="P24" s="417"/>
      <c r="Q24" s="417"/>
      <c r="R24" s="417"/>
      <c r="S24" s="417"/>
      <c r="T24" s="417"/>
      <c r="U24" s="417"/>
      <c r="V24" s="417"/>
      <c r="W24" s="417"/>
      <c r="X24" s="417"/>
      <c r="Y24" s="417"/>
      <c r="Z24" s="417"/>
      <c r="AA24" s="417"/>
      <c r="AB24" s="417"/>
      <c r="AC24" s="417"/>
      <c r="AD24" s="417"/>
      <c r="AE24" s="417"/>
      <c r="AF24" s="417"/>
      <c r="AG24" s="417"/>
      <c r="AH24" s="417"/>
      <c r="AI24" s="417"/>
      <c r="AJ24" s="417"/>
      <c r="AK24" s="417"/>
      <c r="AL24" s="417"/>
      <c r="AM24" s="417"/>
      <c r="AN24" s="417"/>
      <c r="AO24" s="417"/>
      <c r="AP24" s="417"/>
      <c r="AQ24" s="417"/>
      <c r="AR24" s="417"/>
      <c r="AS24" s="417"/>
      <c r="AT24" s="417"/>
      <c r="AU24" s="417"/>
      <c r="AV24" s="417"/>
      <c r="AW24" s="417"/>
      <c r="AX24" s="417"/>
      <c r="AY24" s="417"/>
      <c r="AZ24" s="417"/>
      <c r="BA24" s="417"/>
      <c r="BB24" s="417"/>
      <c r="BC24" s="417"/>
      <c r="BD24" s="417"/>
      <c r="BE24" s="417"/>
      <c r="BF24" s="417"/>
      <c r="BG24" s="417"/>
      <c r="BH24" s="417"/>
      <c r="BI24" s="417"/>
      <c r="BJ24" s="417"/>
      <c r="BK24" s="417"/>
      <c r="BL24" s="417"/>
      <c r="BM24" s="417"/>
      <c r="BN24" s="417"/>
      <c r="BO24" s="417"/>
      <c r="BP24" s="417"/>
      <c r="BQ24" s="417"/>
      <c r="BS24" s="128"/>
      <c r="BT24" s="128"/>
      <c r="BU24" s="128"/>
    </row>
    <row r="25" spans="1:73" ht="13.5" customHeight="1">
      <c r="A25" s="128">
        <f>A22+1</f>
        <v>6</v>
      </c>
      <c r="G25" s="567">
        <v>2</v>
      </c>
      <c r="H25" s="567"/>
      <c r="I25" s="567"/>
      <c r="J25" s="567"/>
      <c r="K25" s="417" t="str">
        <f ca="1">IF(INDEX(入力,$A25,K$1)="","",INDEX(入力,$A25,K$1))</f>
        <v/>
      </c>
      <c r="L25" s="417"/>
      <c r="M25" s="417"/>
      <c r="N25" s="417"/>
      <c r="O25" s="417"/>
      <c r="P25" s="417"/>
      <c r="Q25" s="417"/>
      <c r="R25" s="417"/>
      <c r="S25" s="417"/>
      <c r="T25" s="417"/>
      <c r="U25" s="417" t="str">
        <f ca="1">IF($K25="","",VLOOKUP($K25,新選手名簿,U$1,FALSE))</f>
        <v/>
      </c>
      <c r="V25" s="417"/>
      <c r="W25" s="417"/>
      <c r="X25" s="417"/>
      <c r="Y25" s="417"/>
      <c r="Z25" s="417"/>
      <c r="AA25" s="417"/>
      <c r="AB25" s="417"/>
      <c r="AC25" s="417"/>
      <c r="AD25" s="417"/>
      <c r="AE25" s="417" t="s">
        <v>305</v>
      </c>
      <c r="AF25" s="417"/>
      <c r="AG25" s="417"/>
      <c r="AH25" s="417"/>
      <c r="AI25" s="417"/>
      <c r="AJ25" s="417"/>
      <c r="AK25" s="417"/>
      <c r="AL25" s="417"/>
      <c r="AM25" s="417"/>
      <c r="AN25" s="417"/>
      <c r="AO25" s="417" t="str">
        <f ca="1">IF($K25="","",VLOOKUP($K25,新選手名簿,AO$1,FALSE))</f>
        <v/>
      </c>
      <c r="AP25" s="417"/>
      <c r="AQ25" s="417"/>
      <c r="AR25" s="417"/>
      <c r="AS25" s="417"/>
      <c r="AT25" s="417"/>
      <c r="AU25" s="417"/>
      <c r="AV25" s="417"/>
      <c r="AW25" s="417"/>
      <c r="AX25" s="417"/>
      <c r="AY25" s="417"/>
      <c r="AZ25" s="417"/>
      <c r="BA25" s="417"/>
      <c r="BB25" s="417"/>
      <c r="BC25" s="417"/>
      <c r="BD25" s="417"/>
      <c r="BE25" s="417"/>
      <c r="BF25" s="417"/>
      <c r="BG25" s="417"/>
      <c r="BH25" s="417" t="str">
        <f ca="1">IF($K25="","",VLOOKUP($K25,新選手名簿,BH$1,FALSE))</f>
        <v/>
      </c>
      <c r="BI25" s="417"/>
      <c r="BJ25" s="417"/>
      <c r="BK25" s="417"/>
      <c r="BL25" s="417"/>
      <c r="BM25" s="417" t="str">
        <f ca="1">IF($K25="","",VLOOKUP($K25,新選手名簿,BM$1,FALSE))</f>
        <v/>
      </c>
      <c r="BN25" s="417"/>
      <c r="BO25" s="417"/>
      <c r="BP25" s="417"/>
      <c r="BQ25" s="417"/>
      <c r="BS25" s="128"/>
      <c r="BT25" s="128"/>
      <c r="BU25" s="128"/>
    </row>
    <row r="26" spans="1:73" ht="13.5" customHeight="1">
      <c r="A26" s="128"/>
      <c r="G26" s="567"/>
      <c r="H26" s="567"/>
      <c r="I26" s="567"/>
      <c r="J26" s="567"/>
      <c r="K26" s="417"/>
      <c r="L26" s="417"/>
      <c r="M26" s="417"/>
      <c r="N26" s="417"/>
      <c r="O26" s="417"/>
      <c r="P26" s="417"/>
      <c r="Q26" s="417"/>
      <c r="R26" s="417"/>
      <c r="S26" s="417"/>
      <c r="T26" s="417"/>
      <c r="U26" s="417"/>
      <c r="V26" s="417"/>
      <c r="W26" s="417"/>
      <c r="X26" s="417"/>
      <c r="Y26" s="417"/>
      <c r="Z26" s="417"/>
      <c r="AA26" s="417"/>
      <c r="AB26" s="417"/>
      <c r="AC26" s="417"/>
      <c r="AD26" s="417"/>
      <c r="AE26" s="417"/>
      <c r="AF26" s="417"/>
      <c r="AG26" s="417"/>
      <c r="AH26" s="417"/>
      <c r="AI26" s="417"/>
      <c r="AJ26" s="417"/>
      <c r="AK26" s="417"/>
      <c r="AL26" s="417"/>
      <c r="AM26" s="417"/>
      <c r="AN26" s="417"/>
      <c r="AO26" s="417"/>
      <c r="AP26" s="417"/>
      <c r="AQ26" s="417"/>
      <c r="AR26" s="417"/>
      <c r="AS26" s="417"/>
      <c r="AT26" s="417"/>
      <c r="AU26" s="417"/>
      <c r="AV26" s="417"/>
      <c r="AW26" s="417"/>
      <c r="AX26" s="417"/>
      <c r="AY26" s="417"/>
      <c r="AZ26" s="417"/>
      <c r="BA26" s="417"/>
      <c r="BB26" s="417"/>
      <c r="BC26" s="417"/>
      <c r="BD26" s="417"/>
      <c r="BE26" s="417"/>
      <c r="BF26" s="417"/>
      <c r="BG26" s="417"/>
      <c r="BH26" s="417"/>
      <c r="BI26" s="417"/>
      <c r="BJ26" s="417"/>
      <c r="BK26" s="417"/>
      <c r="BL26" s="417"/>
      <c r="BM26" s="417"/>
      <c r="BN26" s="417"/>
      <c r="BO26" s="417"/>
      <c r="BP26" s="417"/>
      <c r="BQ26" s="417"/>
      <c r="BS26" s="128"/>
      <c r="BT26" s="128"/>
      <c r="BU26" s="128"/>
    </row>
    <row r="27" spans="1:73" ht="13.5" customHeight="1">
      <c r="A27" s="128"/>
      <c r="G27" s="567"/>
      <c r="H27" s="567"/>
      <c r="I27" s="567"/>
      <c r="J27" s="567"/>
      <c r="K27" s="417"/>
      <c r="L27" s="417"/>
      <c r="M27" s="417"/>
      <c r="N27" s="417"/>
      <c r="O27" s="417"/>
      <c r="P27" s="417"/>
      <c r="Q27" s="417"/>
      <c r="R27" s="417"/>
      <c r="S27" s="417"/>
      <c r="T27" s="417"/>
      <c r="U27" s="417"/>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c r="BB27" s="417"/>
      <c r="BC27" s="417"/>
      <c r="BD27" s="417"/>
      <c r="BE27" s="417"/>
      <c r="BF27" s="417"/>
      <c r="BG27" s="417"/>
      <c r="BH27" s="417"/>
      <c r="BI27" s="417"/>
      <c r="BJ27" s="417"/>
      <c r="BK27" s="417"/>
      <c r="BL27" s="417"/>
      <c r="BM27" s="417"/>
      <c r="BN27" s="417"/>
      <c r="BO27" s="417"/>
      <c r="BP27" s="417"/>
      <c r="BQ27" s="417"/>
      <c r="BS27" s="128"/>
      <c r="BT27" s="128"/>
      <c r="BU27" s="128"/>
    </row>
    <row r="28" spans="1:73" ht="13.5" customHeight="1">
      <c r="A28" s="128">
        <f>A25+1</f>
        <v>7</v>
      </c>
      <c r="G28" s="567">
        <v>3</v>
      </c>
      <c r="H28" s="567"/>
      <c r="I28" s="567"/>
      <c r="J28" s="567"/>
      <c r="K28" s="417" t="str">
        <f ca="1">IF(INDEX(入力,$A28,K$1)="","",INDEX(入力,$A28,K$1))</f>
        <v/>
      </c>
      <c r="L28" s="417"/>
      <c r="M28" s="417"/>
      <c r="N28" s="417"/>
      <c r="O28" s="417"/>
      <c r="P28" s="417"/>
      <c r="Q28" s="417"/>
      <c r="R28" s="417"/>
      <c r="S28" s="417"/>
      <c r="T28" s="417"/>
      <c r="U28" s="417" t="str">
        <f ca="1">IF($K28="","",VLOOKUP($K28,新選手名簿,U$1,FALSE))</f>
        <v/>
      </c>
      <c r="V28" s="417"/>
      <c r="W28" s="417"/>
      <c r="X28" s="417"/>
      <c r="Y28" s="417"/>
      <c r="Z28" s="417"/>
      <c r="AA28" s="417"/>
      <c r="AB28" s="417"/>
      <c r="AC28" s="417"/>
      <c r="AD28" s="417"/>
      <c r="AE28" s="417" t="e">
        <v>#VALUE!</v>
      </c>
      <c r="AF28" s="417"/>
      <c r="AG28" s="417"/>
      <c r="AH28" s="417"/>
      <c r="AI28" s="417"/>
      <c r="AJ28" s="417"/>
      <c r="AK28" s="417"/>
      <c r="AL28" s="417"/>
      <c r="AM28" s="417"/>
      <c r="AN28" s="417"/>
      <c r="AO28" s="417" t="str">
        <f ca="1">IF($K28="","",VLOOKUP($K28,新選手名簿,AO$1,FALSE))</f>
        <v/>
      </c>
      <c r="AP28" s="417"/>
      <c r="AQ28" s="417"/>
      <c r="AR28" s="417"/>
      <c r="AS28" s="417"/>
      <c r="AT28" s="417"/>
      <c r="AU28" s="417"/>
      <c r="AV28" s="417"/>
      <c r="AW28" s="417"/>
      <c r="AX28" s="417"/>
      <c r="AY28" s="417"/>
      <c r="AZ28" s="417"/>
      <c r="BA28" s="417"/>
      <c r="BB28" s="417"/>
      <c r="BC28" s="417"/>
      <c r="BD28" s="417"/>
      <c r="BE28" s="417"/>
      <c r="BF28" s="417"/>
      <c r="BG28" s="417"/>
      <c r="BH28" s="417" t="str">
        <f ca="1">IF($K28="","",VLOOKUP($K28,新選手名簿,BH$1,FALSE))</f>
        <v/>
      </c>
      <c r="BI28" s="417"/>
      <c r="BJ28" s="417"/>
      <c r="BK28" s="417"/>
      <c r="BL28" s="417"/>
      <c r="BM28" s="417" t="str">
        <f ca="1">IF($K28="","",VLOOKUP($K28,新選手名簿,BM$1,FALSE))</f>
        <v/>
      </c>
      <c r="BN28" s="417"/>
      <c r="BO28" s="417"/>
      <c r="BP28" s="417"/>
      <c r="BQ28" s="417"/>
      <c r="BS28" s="128"/>
      <c r="BT28" s="128"/>
      <c r="BU28" s="128"/>
    </row>
    <row r="29" spans="1:73" ht="13.5" customHeight="1">
      <c r="A29" s="128"/>
      <c r="G29" s="567"/>
      <c r="H29" s="567"/>
      <c r="I29" s="567"/>
      <c r="J29" s="567"/>
      <c r="K29" s="417"/>
      <c r="L29" s="417"/>
      <c r="M29" s="417"/>
      <c r="N29" s="417"/>
      <c r="O29" s="417"/>
      <c r="P29" s="417"/>
      <c r="Q29" s="417"/>
      <c r="R29" s="417"/>
      <c r="S29" s="417"/>
      <c r="T29" s="417"/>
      <c r="U29" s="417"/>
      <c r="V29" s="417"/>
      <c r="W29" s="417"/>
      <c r="X29" s="417"/>
      <c r="Y29" s="417"/>
      <c r="Z29" s="417"/>
      <c r="AA29" s="417"/>
      <c r="AB29" s="417"/>
      <c r="AC29" s="417"/>
      <c r="AD29" s="417"/>
      <c r="AE29" s="417"/>
      <c r="AF29" s="417"/>
      <c r="AG29" s="417"/>
      <c r="AH29" s="417"/>
      <c r="AI29" s="417"/>
      <c r="AJ29" s="417"/>
      <c r="AK29" s="417"/>
      <c r="AL29" s="417"/>
      <c r="AM29" s="417"/>
      <c r="AN29" s="417"/>
      <c r="AO29" s="417"/>
      <c r="AP29" s="417"/>
      <c r="AQ29" s="417"/>
      <c r="AR29" s="417"/>
      <c r="AS29" s="417"/>
      <c r="AT29" s="417"/>
      <c r="AU29" s="417"/>
      <c r="AV29" s="417"/>
      <c r="AW29" s="417"/>
      <c r="AX29" s="417"/>
      <c r="AY29" s="417"/>
      <c r="AZ29" s="417"/>
      <c r="BA29" s="417"/>
      <c r="BB29" s="417"/>
      <c r="BC29" s="417"/>
      <c r="BD29" s="417"/>
      <c r="BE29" s="417"/>
      <c r="BF29" s="417"/>
      <c r="BG29" s="417"/>
      <c r="BH29" s="417"/>
      <c r="BI29" s="417"/>
      <c r="BJ29" s="417"/>
      <c r="BK29" s="417"/>
      <c r="BL29" s="417"/>
      <c r="BM29" s="417"/>
      <c r="BN29" s="417"/>
      <c r="BO29" s="417"/>
      <c r="BP29" s="417"/>
      <c r="BQ29" s="417"/>
      <c r="BS29" s="128"/>
      <c r="BT29" s="128"/>
      <c r="BU29" s="128"/>
    </row>
    <row r="30" spans="1:73" ht="13.5" customHeight="1">
      <c r="A30" s="128"/>
      <c r="G30" s="567"/>
      <c r="H30" s="567"/>
      <c r="I30" s="567"/>
      <c r="J30" s="567"/>
      <c r="K30" s="417"/>
      <c r="L30" s="417"/>
      <c r="M30" s="417"/>
      <c r="N30" s="417"/>
      <c r="O30" s="417"/>
      <c r="P30" s="417"/>
      <c r="Q30" s="417"/>
      <c r="R30" s="417"/>
      <c r="S30" s="417"/>
      <c r="T30" s="417"/>
      <c r="U30" s="417"/>
      <c r="V30" s="417"/>
      <c r="W30" s="417"/>
      <c r="X30" s="417"/>
      <c r="Y30" s="417"/>
      <c r="Z30" s="417"/>
      <c r="AA30" s="417"/>
      <c r="AB30" s="417"/>
      <c r="AC30" s="417"/>
      <c r="AD30" s="417"/>
      <c r="AE30" s="417"/>
      <c r="AF30" s="417"/>
      <c r="AG30" s="417"/>
      <c r="AH30" s="417"/>
      <c r="AI30" s="417"/>
      <c r="AJ30" s="417"/>
      <c r="AK30" s="417"/>
      <c r="AL30" s="417"/>
      <c r="AM30" s="417"/>
      <c r="AN30" s="417"/>
      <c r="AO30" s="417"/>
      <c r="AP30" s="417"/>
      <c r="AQ30" s="417"/>
      <c r="AR30" s="417"/>
      <c r="AS30" s="417"/>
      <c r="AT30" s="417"/>
      <c r="AU30" s="417"/>
      <c r="AV30" s="417"/>
      <c r="AW30" s="417"/>
      <c r="AX30" s="417"/>
      <c r="AY30" s="417"/>
      <c r="AZ30" s="417"/>
      <c r="BA30" s="417"/>
      <c r="BB30" s="417"/>
      <c r="BC30" s="417"/>
      <c r="BD30" s="417"/>
      <c r="BE30" s="417"/>
      <c r="BF30" s="417"/>
      <c r="BG30" s="417"/>
      <c r="BH30" s="417"/>
      <c r="BI30" s="417"/>
      <c r="BJ30" s="417"/>
      <c r="BK30" s="417"/>
      <c r="BL30" s="417"/>
      <c r="BM30" s="417"/>
      <c r="BN30" s="417"/>
      <c r="BO30" s="417"/>
      <c r="BP30" s="417"/>
      <c r="BQ30" s="417"/>
      <c r="BS30" s="128"/>
      <c r="BT30" s="128"/>
      <c r="BU30" s="128"/>
    </row>
    <row r="31" spans="1:73" ht="13.5" customHeight="1">
      <c r="A31" s="128">
        <f>A28+1</f>
        <v>8</v>
      </c>
      <c r="G31" s="567" t="s">
        <v>273</v>
      </c>
      <c r="H31" s="567"/>
      <c r="I31" s="567"/>
      <c r="J31" s="567"/>
      <c r="K31" s="417" t="str">
        <f ca="1">IF(INDEX(入力,$A31,K$1)="","",INDEX(入力,$A31,K$1))</f>
        <v/>
      </c>
      <c r="L31" s="417"/>
      <c r="M31" s="417"/>
      <c r="N31" s="417"/>
      <c r="O31" s="417"/>
      <c r="P31" s="417"/>
      <c r="Q31" s="417"/>
      <c r="R31" s="417"/>
      <c r="S31" s="417"/>
      <c r="T31" s="417"/>
      <c r="U31" s="445" t="str">
        <f ca="1">IF($K31="","",VLOOKUP($K31,新選手名簿,U$1,FALSE))</f>
        <v/>
      </c>
      <c r="V31" s="446"/>
      <c r="W31" s="446"/>
      <c r="X31" s="446"/>
      <c r="Y31" s="446"/>
      <c r="Z31" s="446"/>
      <c r="AA31" s="446"/>
      <c r="AB31" s="446"/>
      <c r="AC31" s="446"/>
      <c r="AD31" s="446"/>
      <c r="AE31" s="446" t="e">
        <v>#VALUE!</v>
      </c>
      <c r="AF31" s="446"/>
      <c r="AG31" s="446"/>
      <c r="AH31" s="446"/>
      <c r="AI31" s="446"/>
      <c r="AJ31" s="446"/>
      <c r="AK31" s="446"/>
      <c r="AL31" s="446"/>
      <c r="AM31" s="446"/>
      <c r="AN31" s="447"/>
      <c r="AO31" s="445" t="str">
        <f ca="1">IF($K31="","",VLOOKUP($K31,新選手名簿,AO$1,FALSE))</f>
        <v/>
      </c>
      <c r="AP31" s="446"/>
      <c r="AQ31" s="446"/>
      <c r="AR31" s="446"/>
      <c r="AS31" s="446"/>
      <c r="AT31" s="446"/>
      <c r="AU31" s="446"/>
      <c r="AV31" s="446"/>
      <c r="AW31" s="446"/>
      <c r="AX31" s="446"/>
      <c r="AY31" s="446"/>
      <c r="AZ31" s="446"/>
      <c r="BA31" s="446"/>
      <c r="BB31" s="446"/>
      <c r="BC31" s="446"/>
      <c r="BD31" s="446"/>
      <c r="BE31" s="446"/>
      <c r="BF31" s="446"/>
      <c r="BG31" s="447"/>
      <c r="BH31" s="445" t="str">
        <f ca="1">IF($K31="","",VLOOKUP($K31,新選手名簿,BH$1,FALSE))</f>
        <v/>
      </c>
      <c r="BI31" s="446"/>
      <c r="BJ31" s="446"/>
      <c r="BK31" s="446"/>
      <c r="BL31" s="447"/>
      <c r="BM31" s="445" t="str">
        <f ca="1">IF($K31="","",VLOOKUP($K31,新選手名簿,BM$1,FALSE))</f>
        <v/>
      </c>
      <c r="BN31" s="446"/>
      <c r="BO31" s="446"/>
      <c r="BP31" s="446"/>
      <c r="BQ31" s="447"/>
      <c r="BS31" s="128"/>
      <c r="BT31" s="128"/>
      <c r="BU31" s="128"/>
    </row>
    <row r="32" spans="1:73" ht="13.5" customHeight="1">
      <c r="A32" s="128"/>
      <c r="G32" s="567"/>
      <c r="H32" s="567"/>
      <c r="I32" s="567"/>
      <c r="J32" s="567"/>
      <c r="K32" s="417"/>
      <c r="L32" s="417"/>
      <c r="M32" s="417"/>
      <c r="N32" s="417"/>
      <c r="O32" s="417"/>
      <c r="P32" s="417"/>
      <c r="Q32" s="417"/>
      <c r="R32" s="417"/>
      <c r="S32" s="417"/>
      <c r="T32" s="417"/>
      <c r="U32" s="448"/>
      <c r="V32" s="449"/>
      <c r="W32" s="449"/>
      <c r="X32" s="449"/>
      <c r="Y32" s="449"/>
      <c r="Z32" s="449"/>
      <c r="AA32" s="449"/>
      <c r="AB32" s="449"/>
      <c r="AC32" s="449"/>
      <c r="AD32" s="449"/>
      <c r="AE32" s="449"/>
      <c r="AF32" s="449"/>
      <c r="AG32" s="449"/>
      <c r="AH32" s="449"/>
      <c r="AI32" s="449"/>
      <c r="AJ32" s="449"/>
      <c r="AK32" s="449"/>
      <c r="AL32" s="449"/>
      <c r="AM32" s="449"/>
      <c r="AN32" s="450"/>
      <c r="AO32" s="448"/>
      <c r="AP32" s="449"/>
      <c r="AQ32" s="449"/>
      <c r="AR32" s="449"/>
      <c r="AS32" s="449"/>
      <c r="AT32" s="449"/>
      <c r="AU32" s="449"/>
      <c r="AV32" s="449"/>
      <c r="AW32" s="449"/>
      <c r="AX32" s="449"/>
      <c r="AY32" s="449"/>
      <c r="AZ32" s="449"/>
      <c r="BA32" s="449"/>
      <c r="BB32" s="449"/>
      <c r="BC32" s="449"/>
      <c r="BD32" s="449"/>
      <c r="BE32" s="449"/>
      <c r="BF32" s="449"/>
      <c r="BG32" s="450"/>
      <c r="BH32" s="448"/>
      <c r="BI32" s="449"/>
      <c r="BJ32" s="449"/>
      <c r="BK32" s="449"/>
      <c r="BL32" s="450"/>
      <c r="BM32" s="448"/>
      <c r="BN32" s="449"/>
      <c r="BO32" s="449"/>
      <c r="BP32" s="449"/>
      <c r="BQ32" s="450"/>
      <c r="BS32" s="128"/>
      <c r="BT32" s="128"/>
      <c r="BU32" s="128"/>
    </row>
    <row r="33" spans="1:73" ht="13.5" customHeight="1">
      <c r="A33" s="128"/>
      <c r="G33" s="567"/>
      <c r="H33" s="567"/>
      <c r="I33" s="567"/>
      <c r="J33" s="567"/>
      <c r="K33" s="417"/>
      <c r="L33" s="417"/>
      <c r="M33" s="417"/>
      <c r="N33" s="417"/>
      <c r="O33" s="417"/>
      <c r="P33" s="417"/>
      <c r="Q33" s="417"/>
      <c r="R33" s="417"/>
      <c r="S33" s="417"/>
      <c r="T33" s="417"/>
      <c r="U33" s="451"/>
      <c r="V33" s="452"/>
      <c r="W33" s="452"/>
      <c r="X33" s="452"/>
      <c r="Y33" s="452"/>
      <c r="Z33" s="452"/>
      <c r="AA33" s="452"/>
      <c r="AB33" s="452"/>
      <c r="AC33" s="452"/>
      <c r="AD33" s="452"/>
      <c r="AE33" s="452"/>
      <c r="AF33" s="452"/>
      <c r="AG33" s="452"/>
      <c r="AH33" s="452"/>
      <c r="AI33" s="452"/>
      <c r="AJ33" s="452"/>
      <c r="AK33" s="452"/>
      <c r="AL33" s="452"/>
      <c r="AM33" s="452"/>
      <c r="AN33" s="453"/>
      <c r="AO33" s="451"/>
      <c r="AP33" s="452"/>
      <c r="AQ33" s="452"/>
      <c r="AR33" s="452"/>
      <c r="AS33" s="452"/>
      <c r="AT33" s="452"/>
      <c r="AU33" s="452"/>
      <c r="AV33" s="452"/>
      <c r="AW33" s="452"/>
      <c r="AX33" s="452"/>
      <c r="AY33" s="452"/>
      <c r="AZ33" s="452"/>
      <c r="BA33" s="452"/>
      <c r="BB33" s="452"/>
      <c r="BC33" s="452"/>
      <c r="BD33" s="452"/>
      <c r="BE33" s="452"/>
      <c r="BF33" s="452"/>
      <c r="BG33" s="453"/>
      <c r="BH33" s="451"/>
      <c r="BI33" s="452"/>
      <c r="BJ33" s="452"/>
      <c r="BK33" s="452"/>
      <c r="BL33" s="453"/>
      <c r="BM33" s="451"/>
      <c r="BN33" s="452"/>
      <c r="BO33" s="452"/>
      <c r="BP33" s="452"/>
      <c r="BQ33" s="453"/>
      <c r="BS33" s="128"/>
      <c r="BT33" s="128"/>
      <c r="BU33" s="128"/>
    </row>
    <row r="34" spans="1:73" ht="13.5" customHeight="1">
      <c r="A34" s="128">
        <v>9</v>
      </c>
      <c r="G34" s="567" t="s">
        <v>281</v>
      </c>
      <c r="H34" s="567"/>
      <c r="I34" s="567"/>
      <c r="J34" s="567"/>
      <c r="K34" s="417" t="str">
        <f ca="1">IF(INDEX(入力,$A34,K$1)="","",INDEX(入力,$A34,K$1))</f>
        <v/>
      </c>
      <c r="L34" s="417"/>
      <c r="M34" s="417"/>
      <c r="N34" s="417"/>
      <c r="O34" s="417"/>
      <c r="P34" s="417"/>
      <c r="Q34" s="417"/>
      <c r="R34" s="417"/>
      <c r="S34" s="417"/>
      <c r="T34" s="417"/>
      <c r="U34" s="445" t="str">
        <f ca="1">IF($K34="","",VLOOKUP($K34,新選手名簿,U$1,FALSE))</f>
        <v/>
      </c>
      <c r="V34" s="446"/>
      <c r="W34" s="446"/>
      <c r="X34" s="446"/>
      <c r="Y34" s="446"/>
      <c r="Z34" s="446"/>
      <c r="AA34" s="446"/>
      <c r="AB34" s="446"/>
      <c r="AC34" s="446"/>
      <c r="AD34" s="446"/>
      <c r="AE34" s="446" t="s">
        <v>305</v>
      </c>
      <c r="AF34" s="446"/>
      <c r="AG34" s="446"/>
      <c r="AH34" s="446"/>
      <c r="AI34" s="446"/>
      <c r="AJ34" s="446"/>
      <c r="AK34" s="446"/>
      <c r="AL34" s="446"/>
      <c r="AM34" s="446"/>
      <c r="AN34" s="447"/>
      <c r="AO34" s="445" t="str">
        <f ca="1">IF($K34="","",VLOOKUP($K34,新選手名簿,AO$1,FALSE))</f>
        <v/>
      </c>
      <c r="AP34" s="446"/>
      <c r="AQ34" s="446"/>
      <c r="AR34" s="446"/>
      <c r="AS34" s="446"/>
      <c r="AT34" s="446"/>
      <c r="AU34" s="446"/>
      <c r="AV34" s="446"/>
      <c r="AW34" s="446"/>
      <c r="AX34" s="446"/>
      <c r="AY34" s="446"/>
      <c r="AZ34" s="446"/>
      <c r="BA34" s="446"/>
      <c r="BB34" s="446"/>
      <c r="BC34" s="446"/>
      <c r="BD34" s="446"/>
      <c r="BE34" s="446"/>
      <c r="BF34" s="446"/>
      <c r="BG34" s="447"/>
      <c r="BH34" s="445" t="str">
        <f ca="1">IF($K34="","",VLOOKUP($K34,新選手名簿,BH$1,FALSE))</f>
        <v/>
      </c>
      <c r="BI34" s="446"/>
      <c r="BJ34" s="446"/>
      <c r="BK34" s="446"/>
      <c r="BL34" s="447"/>
      <c r="BM34" s="445" t="str">
        <f ca="1">IF($K34="","",VLOOKUP($K34,新選手名簿,BM$1,FALSE))</f>
        <v/>
      </c>
      <c r="BN34" s="446"/>
      <c r="BO34" s="446"/>
      <c r="BP34" s="446"/>
      <c r="BQ34" s="447"/>
      <c r="BS34" s="128"/>
      <c r="BT34" s="128"/>
      <c r="BU34" s="128"/>
    </row>
    <row r="35" spans="1:73" ht="13.5" customHeight="1">
      <c r="A35" s="128"/>
      <c r="G35" s="567"/>
      <c r="H35" s="567"/>
      <c r="I35" s="567"/>
      <c r="J35" s="567"/>
      <c r="K35" s="417"/>
      <c r="L35" s="417"/>
      <c r="M35" s="417"/>
      <c r="N35" s="417"/>
      <c r="O35" s="417"/>
      <c r="P35" s="417"/>
      <c r="Q35" s="417"/>
      <c r="R35" s="417"/>
      <c r="S35" s="417"/>
      <c r="T35" s="417"/>
      <c r="U35" s="448"/>
      <c r="V35" s="449"/>
      <c r="W35" s="449"/>
      <c r="X35" s="449"/>
      <c r="Y35" s="449"/>
      <c r="Z35" s="449"/>
      <c r="AA35" s="449"/>
      <c r="AB35" s="449"/>
      <c r="AC35" s="449"/>
      <c r="AD35" s="449"/>
      <c r="AE35" s="449"/>
      <c r="AF35" s="449"/>
      <c r="AG35" s="449"/>
      <c r="AH35" s="449"/>
      <c r="AI35" s="449"/>
      <c r="AJ35" s="449"/>
      <c r="AK35" s="449"/>
      <c r="AL35" s="449"/>
      <c r="AM35" s="449"/>
      <c r="AN35" s="450"/>
      <c r="AO35" s="448"/>
      <c r="AP35" s="449"/>
      <c r="AQ35" s="449"/>
      <c r="AR35" s="449"/>
      <c r="AS35" s="449"/>
      <c r="AT35" s="449"/>
      <c r="AU35" s="449"/>
      <c r="AV35" s="449"/>
      <c r="AW35" s="449"/>
      <c r="AX35" s="449"/>
      <c r="AY35" s="449"/>
      <c r="AZ35" s="449"/>
      <c r="BA35" s="449"/>
      <c r="BB35" s="449"/>
      <c r="BC35" s="449"/>
      <c r="BD35" s="449"/>
      <c r="BE35" s="449"/>
      <c r="BF35" s="449"/>
      <c r="BG35" s="450"/>
      <c r="BH35" s="448"/>
      <c r="BI35" s="449"/>
      <c r="BJ35" s="449"/>
      <c r="BK35" s="449"/>
      <c r="BL35" s="450"/>
      <c r="BM35" s="448"/>
      <c r="BN35" s="449"/>
      <c r="BO35" s="449"/>
      <c r="BP35" s="449"/>
      <c r="BQ35" s="450"/>
      <c r="BS35" s="128"/>
      <c r="BT35" s="128"/>
      <c r="BU35" s="128"/>
    </row>
    <row r="36" spans="1:73" ht="13.5" customHeight="1">
      <c r="A36" s="128"/>
      <c r="G36" s="567"/>
      <c r="H36" s="567"/>
      <c r="I36" s="567"/>
      <c r="J36" s="567"/>
      <c r="K36" s="417"/>
      <c r="L36" s="417"/>
      <c r="M36" s="417"/>
      <c r="N36" s="417"/>
      <c r="O36" s="417"/>
      <c r="P36" s="417"/>
      <c r="Q36" s="417"/>
      <c r="R36" s="417"/>
      <c r="S36" s="417"/>
      <c r="T36" s="417"/>
      <c r="U36" s="451"/>
      <c r="V36" s="452"/>
      <c r="W36" s="452"/>
      <c r="X36" s="452"/>
      <c r="Y36" s="452"/>
      <c r="Z36" s="452"/>
      <c r="AA36" s="452"/>
      <c r="AB36" s="452"/>
      <c r="AC36" s="452"/>
      <c r="AD36" s="452"/>
      <c r="AE36" s="452"/>
      <c r="AF36" s="452"/>
      <c r="AG36" s="452"/>
      <c r="AH36" s="452"/>
      <c r="AI36" s="452"/>
      <c r="AJ36" s="452"/>
      <c r="AK36" s="452"/>
      <c r="AL36" s="452"/>
      <c r="AM36" s="452"/>
      <c r="AN36" s="453"/>
      <c r="AO36" s="451"/>
      <c r="AP36" s="452"/>
      <c r="AQ36" s="452"/>
      <c r="AR36" s="452"/>
      <c r="AS36" s="452"/>
      <c r="AT36" s="452"/>
      <c r="AU36" s="452"/>
      <c r="AV36" s="452"/>
      <c r="AW36" s="452"/>
      <c r="AX36" s="452"/>
      <c r="AY36" s="452"/>
      <c r="AZ36" s="452"/>
      <c r="BA36" s="452"/>
      <c r="BB36" s="452"/>
      <c r="BC36" s="452"/>
      <c r="BD36" s="452"/>
      <c r="BE36" s="452"/>
      <c r="BF36" s="452"/>
      <c r="BG36" s="453"/>
      <c r="BH36" s="451"/>
      <c r="BI36" s="452"/>
      <c r="BJ36" s="452"/>
      <c r="BK36" s="452"/>
      <c r="BL36" s="453"/>
      <c r="BM36" s="451"/>
      <c r="BN36" s="452"/>
      <c r="BO36" s="452"/>
      <c r="BP36" s="452"/>
      <c r="BQ36" s="453"/>
      <c r="BS36" s="128"/>
      <c r="BT36" s="128"/>
      <c r="BU36" s="128"/>
    </row>
    <row r="37" spans="1:73">
      <c r="A37" s="128"/>
      <c r="G37" s="569" t="s">
        <v>282</v>
      </c>
      <c r="H37" s="569"/>
      <c r="I37" s="569"/>
      <c r="J37" s="569"/>
      <c r="K37" s="569"/>
      <c r="L37" s="569"/>
      <c r="M37" s="569"/>
      <c r="N37" s="569"/>
      <c r="O37" s="569"/>
      <c r="P37" s="569"/>
      <c r="Q37" s="569"/>
      <c r="R37" s="569"/>
      <c r="S37" s="569"/>
      <c r="T37" s="569"/>
      <c r="U37" s="569"/>
      <c r="V37" s="569"/>
      <c r="W37" s="569"/>
      <c r="X37" s="569"/>
      <c r="Y37" s="569"/>
      <c r="Z37" s="569"/>
      <c r="AA37" s="569"/>
      <c r="AB37" s="569"/>
      <c r="AC37" s="569"/>
      <c r="AD37" s="569"/>
      <c r="AE37" s="569"/>
      <c r="AF37" s="569"/>
      <c r="AG37" s="569"/>
      <c r="AH37" s="569"/>
      <c r="AI37" s="569"/>
      <c r="AJ37" s="569"/>
      <c r="AK37" s="569"/>
      <c r="AL37" s="569"/>
      <c r="AM37" s="569"/>
      <c r="AN37" s="569"/>
      <c r="AO37" s="569"/>
      <c r="AP37" s="569"/>
      <c r="AQ37" s="569"/>
      <c r="AR37" s="569"/>
      <c r="AS37" s="569"/>
      <c r="AT37" s="569"/>
      <c r="AU37" s="569"/>
      <c r="AV37" s="569"/>
      <c r="AW37" s="569"/>
      <c r="AX37" s="569"/>
      <c r="AY37" s="569"/>
      <c r="AZ37" s="569"/>
      <c r="BA37" s="569"/>
      <c r="BB37" s="569"/>
      <c r="BC37" s="569"/>
      <c r="BD37" s="569"/>
      <c r="BE37" s="569"/>
      <c r="BF37" s="569"/>
      <c r="BG37" s="569"/>
      <c r="BH37" s="569"/>
      <c r="BI37" s="569"/>
      <c r="BJ37" s="569"/>
      <c r="BK37" s="569"/>
      <c r="BL37" s="569"/>
      <c r="BM37" s="569"/>
      <c r="BN37" s="569"/>
      <c r="BO37" s="569"/>
      <c r="BP37" s="569"/>
      <c r="BQ37" s="569"/>
      <c r="BS37" s="128"/>
      <c r="BT37" s="128"/>
      <c r="BU37" s="128"/>
    </row>
    <row r="38" spans="1:73" ht="13.5" customHeight="1">
      <c r="A38" s="128">
        <v>10</v>
      </c>
      <c r="G38" s="569"/>
      <c r="H38" s="569"/>
      <c r="I38" s="569"/>
      <c r="J38" s="569"/>
      <c r="K38" s="569"/>
      <c r="L38" s="569"/>
      <c r="M38" s="569"/>
      <c r="N38" s="569"/>
      <c r="O38" s="569"/>
      <c r="P38" s="569"/>
      <c r="Q38" s="569"/>
      <c r="R38" s="569"/>
      <c r="S38" s="569"/>
      <c r="T38" s="569"/>
      <c r="U38" s="569"/>
      <c r="V38" s="569"/>
      <c r="W38" s="569"/>
      <c r="X38" s="569"/>
      <c r="Y38" s="569"/>
      <c r="Z38" s="569"/>
      <c r="AA38" s="569"/>
      <c r="AB38" s="569"/>
      <c r="AC38" s="569"/>
      <c r="AD38" s="569"/>
      <c r="AE38" s="569"/>
      <c r="AF38" s="569"/>
      <c r="AG38" s="569"/>
      <c r="AH38" s="569"/>
      <c r="AI38" s="569"/>
      <c r="AJ38" s="569"/>
      <c r="AK38" s="569"/>
      <c r="AL38" s="569"/>
      <c r="AM38" s="569"/>
      <c r="AN38" s="569"/>
      <c r="AO38" s="569"/>
      <c r="AP38" s="569"/>
      <c r="AQ38" s="569"/>
      <c r="AR38" s="569"/>
      <c r="AS38" s="569"/>
      <c r="AT38" s="569"/>
      <c r="AU38" s="569"/>
      <c r="AV38" s="569"/>
      <c r="AW38" s="569"/>
      <c r="AX38" s="569"/>
      <c r="AY38" s="569"/>
      <c r="AZ38" s="569"/>
      <c r="BA38" s="569"/>
      <c r="BB38" s="569"/>
      <c r="BC38" s="569"/>
      <c r="BD38" s="569"/>
      <c r="BE38" s="569"/>
      <c r="BF38" s="569"/>
      <c r="BG38" s="569"/>
      <c r="BH38" s="569"/>
      <c r="BI38" s="569"/>
      <c r="BJ38" s="569"/>
      <c r="BK38" s="569"/>
      <c r="BL38" s="569"/>
      <c r="BM38" s="569"/>
      <c r="BN38" s="569"/>
      <c r="BO38" s="569"/>
      <c r="BP38" s="569"/>
      <c r="BQ38" s="569"/>
      <c r="BS38" s="128"/>
      <c r="BT38" s="128"/>
      <c r="BU38" s="128"/>
    </row>
    <row r="39" spans="1:73" ht="13.5" customHeight="1">
      <c r="A39" s="128"/>
      <c r="G39" s="567" t="s">
        <v>1</v>
      </c>
      <c r="H39" s="567"/>
      <c r="I39" s="567"/>
      <c r="J39" s="567"/>
      <c r="K39" s="567" t="s">
        <v>3</v>
      </c>
      <c r="L39" s="567"/>
      <c r="M39" s="567"/>
      <c r="N39" s="567"/>
      <c r="O39" s="567"/>
      <c r="P39" s="567"/>
      <c r="Q39" s="567"/>
      <c r="R39" s="567"/>
      <c r="S39" s="567"/>
      <c r="T39" s="567"/>
      <c r="U39" s="567" t="s">
        <v>11</v>
      </c>
      <c r="V39" s="567"/>
      <c r="W39" s="567"/>
      <c r="X39" s="567"/>
      <c r="Y39" s="567"/>
      <c r="Z39" s="567"/>
      <c r="AA39" s="567"/>
      <c r="AB39" s="567"/>
      <c r="AC39" s="567"/>
      <c r="AD39" s="567"/>
      <c r="AE39" s="567"/>
      <c r="AF39" s="567"/>
      <c r="AG39" s="567"/>
      <c r="AH39" s="567"/>
      <c r="AI39" s="567"/>
      <c r="AJ39" s="567"/>
      <c r="AK39" s="567"/>
      <c r="AL39" s="567"/>
      <c r="AM39" s="567"/>
      <c r="AN39" s="567"/>
      <c r="AO39" s="567" t="s">
        <v>204</v>
      </c>
      <c r="AP39" s="567"/>
      <c r="AQ39" s="567"/>
      <c r="AR39" s="567"/>
      <c r="AS39" s="567"/>
      <c r="AT39" s="567"/>
      <c r="AU39" s="567"/>
      <c r="AV39" s="567"/>
      <c r="AW39" s="567"/>
      <c r="AX39" s="567"/>
      <c r="AY39" s="567"/>
      <c r="AZ39" s="567"/>
      <c r="BA39" s="567"/>
      <c r="BB39" s="567"/>
      <c r="BC39" s="567"/>
      <c r="BD39" s="567"/>
      <c r="BE39" s="567"/>
      <c r="BF39" s="567"/>
      <c r="BG39" s="567"/>
      <c r="BH39" s="567" t="s">
        <v>2</v>
      </c>
      <c r="BI39" s="567"/>
      <c r="BJ39" s="567"/>
      <c r="BK39" s="567"/>
      <c r="BL39" s="567"/>
      <c r="BM39" s="567" t="s">
        <v>8</v>
      </c>
      <c r="BN39" s="567"/>
      <c r="BO39" s="567"/>
      <c r="BP39" s="567"/>
      <c r="BQ39" s="567"/>
      <c r="BS39" s="128"/>
      <c r="BT39" s="128"/>
      <c r="BU39" s="128"/>
    </row>
    <row r="40" spans="1:73" ht="13.5" customHeight="1">
      <c r="A40" s="128"/>
      <c r="G40" s="567"/>
      <c r="H40" s="567"/>
      <c r="I40" s="567"/>
      <c r="J40" s="567"/>
      <c r="K40" s="567"/>
      <c r="L40" s="567"/>
      <c r="M40" s="567"/>
      <c r="N40" s="567"/>
      <c r="O40" s="567"/>
      <c r="P40" s="567"/>
      <c r="Q40" s="567"/>
      <c r="R40" s="567"/>
      <c r="S40" s="567"/>
      <c r="T40" s="567"/>
      <c r="U40" s="567"/>
      <c r="V40" s="567"/>
      <c r="W40" s="567"/>
      <c r="X40" s="567"/>
      <c r="Y40" s="567"/>
      <c r="Z40" s="567"/>
      <c r="AA40" s="567"/>
      <c r="AB40" s="567"/>
      <c r="AC40" s="567"/>
      <c r="AD40" s="567"/>
      <c r="AE40" s="567"/>
      <c r="AF40" s="567"/>
      <c r="AG40" s="567"/>
      <c r="AH40" s="567"/>
      <c r="AI40" s="567"/>
      <c r="AJ40" s="567"/>
      <c r="AK40" s="567"/>
      <c r="AL40" s="567"/>
      <c r="AM40" s="567"/>
      <c r="AN40" s="567"/>
      <c r="AO40" s="567"/>
      <c r="AP40" s="567"/>
      <c r="AQ40" s="567"/>
      <c r="AR40" s="567"/>
      <c r="AS40" s="567"/>
      <c r="AT40" s="567"/>
      <c r="AU40" s="567"/>
      <c r="AV40" s="567"/>
      <c r="AW40" s="567"/>
      <c r="AX40" s="567"/>
      <c r="AY40" s="567"/>
      <c r="AZ40" s="567"/>
      <c r="BA40" s="567"/>
      <c r="BB40" s="567"/>
      <c r="BC40" s="567"/>
      <c r="BD40" s="567"/>
      <c r="BE40" s="567"/>
      <c r="BF40" s="567"/>
      <c r="BG40" s="567"/>
      <c r="BH40" s="567"/>
      <c r="BI40" s="567"/>
      <c r="BJ40" s="567"/>
      <c r="BK40" s="567"/>
      <c r="BL40" s="567"/>
      <c r="BM40" s="567"/>
      <c r="BN40" s="567"/>
      <c r="BO40" s="567"/>
      <c r="BP40" s="567"/>
      <c r="BQ40" s="567"/>
      <c r="BS40" s="128"/>
      <c r="BT40" s="128"/>
      <c r="BU40" s="128"/>
    </row>
    <row r="41" spans="1:73" ht="13.5" customHeight="1">
      <c r="A41" s="128">
        <f>A38+1</f>
        <v>11</v>
      </c>
      <c r="G41" s="567">
        <v>1</v>
      </c>
      <c r="H41" s="567"/>
      <c r="I41" s="567"/>
      <c r="J41" s="567"/>
      <c r="K41" s="417" t="str">
        <f ca="1">IF(INDEX(入力,$A38,K$1)="","",INDEX(入力,$A38,K$1))</f>
        <v/>
      </c>
      <c r="L41" s="417"/>
      <c r="M41" s="417"/>
      <c r="N41" s="417"/>
      <c r="O41" s="417"/>
      <c r="P41" s="417"/>
      <c r="Q41" s="417"/>
      <c r="R41" s="417"/>
      <c r="S41" s="417"/>
      <c r="T41" s="417"/>
      <c r="U41" s="417" t="str">
        <f ca="1">IF($K41="","",VLOOKUP($K41,新選手名簿,U$1,FALSE))</f>
        <v/>
      </c>
      <c r="V41" s="417"/>
      <c r="W41" s="417"/>
      <c r="X41" s="417"/>
      <c r="Y41" s="417"/>
      <c r="Z41" s="417"/>
      <c r="AA41" s="417"/>
      <c r="AB41" s="417"/>
      <c r="AC41" s="417"/>
      <c r="AD41" s="417"/>
      <c r="AE41" s="417" t="s">
        <v>305</v>
      </c>
      <c r="AF41" s="417"/>
      <c r="AG41" s="417"/>
      <c r="AH41" s="417"/>
      <c r="AI41" s="417"/>
      <c r="AJ41" s="417"/>
      <c r="AK41" s="417"/>
      <c r="AL41" s="417"/>
      <c r="AM41" s="417"/>
      <c r="AN41" s="417"/>
      <c r="AO41" s="417" t="str">
        <f ca="1">IF($K41="","",VLOOKUP($K41,新選手名簿,AO$1,FALSE))</f>
        <v/>
      </c>
      <c r="AP41" s="417"/>
      <c r="AQ41" s="417"/>
      <c r="AR41" s="417"/>
      <c r="AS41" s="417"/>
      <c r="AT41" s="417"/>
      <c r="AU41" s="417"/>
      <c r="AV41" s="417"/>
      <c r="AW41" s="417"/>
      <c r="AX41" s="417"/>
      <c r="AY41" s="417"/>
      <c r="AZ41" s="417"/>
      <c r="BA41" s="417"/>
      <c r="BB41" s="417"/>
      <c r="BC41" s="417"/>
      <c r="BD41" s="417"/>
      <c r="BE41" s="417"/>
      <c r="BF41" s="417"/>
      <c r="BG41" s="417"/>
      <c r="BH41" s="417" t="str">
        <f ca="1">IF($K41="","",VLOOKUP($K41,新選手名簿,BH$1,FALSE))</f>
        <v/>
      </c>
      <c r="BI41" s="417"/>
      <c r="BJ41" s="417"/>
      <c r="BK41" s="417"/>
      <c r="BL41" s="417"/>
      <c r="BM41" s="417" t="str">
        <f ca="1">IF($K41="","",VLOOKUP($K41,新選手名簿,BM$1,FALSE))</f>
        <v/>
      </c>
      <c r="BN41" s="417"/>
      <c r="BO41" s="417"/>
      <c r="BP41" s="417"/>
      <c r="BQ41" s="417"/>
      <c r="BS41" s="128"/>
      <c r="BT41" s="128"/>
      <c r="BU41" s="128"/>
    </row>
    <row r="42" spans="1:73" ht="13.5" customHeight="1">
      <c r="A42" s="128"/>
      <c r="G42" s="567"/>
      <c r="H42" s="567"/>
      <c r="I42" s="567"/>
      <c r="J42" s="567"/>
      <c r="K42" s="417"/>
      <c r="L42" s="417"/>
      <c r="M42" s="417"/>
      <c r="N42" s="417"/>
      <c r="O42" s="417"/>
      <c r="P42" s="417"/>
      <c r="Q42" s="417"/>
      <c r="R42" s="417"/>
      <c r="S42" s="417"/>
      <c r="T42" s="417"/>
      <c r="U42" s="417"/>
      <c r="V42" s="417"/>
      <c r="W42" s="417"/>
      <c r="X42" s="417"/>
      <c r="Y42" s="417"/>
      <c r="Z42" s="417"/>
      <c r="AA42" s="417"/>
      <c r="AB42" s="417"/>
      <c r="AC42" s="417"/>
      <c r="AD42" s="417"/>
      <c r="AE42" s="417"/>
      <c r="AF42" s="417"/>
      <c r="AG42" s="417"/>
      <c r="AH42" s="417"/>
      <c r="AI42" s="417"/>
      <c r="AJ42" s="417"/>
      <c r="AK42" s="417"/>
      <c r="AL42" s="417"/>
      <c r="AM42" s="417"/>
      <c r="AN42" s="417"/>
      <c r="AO42" s="417"/>
      <c r="AP42" s="417"/>
      <c r="AQ42" s="417"/>
      <c r="AR42" s="417"/>
      <c r="AS42" s="417"/>
      <c r="AT42" s="417"/>
      <c r="AU42" s="417"/>
      <c r="AV42" s="417"/>
      <c r="AW42" s="417"/>
      <c r="AX42" s="417"/>
      <c r="AY42" s="417"/>
      <c r="AZ42" s="417"/>
      <c r="BA42" s="417"/>
      <c r="BB42" s="417"/>
      <c r="BC42" s="417"/>
      <c r="BD42" s="417"/>
      <c r="BE42" s="417"/>
      <c r="BF42" s="417"/>
      <c r="BG42" s="417"/>
      <c r="BH42" s="417"/>
      <c r="BI42" s="417"/>
      <c r="BJ42" s="417"/>
      <c r="BK42" s="417"/>
      <c r="BL42" s="417"/>
      <c r="BM42" s="417"/>
      <c r="BN42" s="417"/>
      <c r="BO42" s="417"/>
      <c r="BP42" s="417"/>
      <c r="BQ42" s="417"/>
      <c r="BS42" s="128"/>
      <c r="BT42" s="128"/>
      <c r="BU42" s="128"/>
    </row>
    <row r="43" spans="1:73" ht="13.5" customHeight="1">
      <c r="A43" s="128"/>
      <c r="G43" s="567"/>
      <c r="H43" s="567"/>
      <c r="I43" s="567"/>
      <c r="J43" s="567"/>
      <c r="K43" s="417"/>
      <c r="L43" s="417"/>
      <c r="M43" s="417"/>
      <c r="N43" s="417"/>
      <c r="O43" s="417"/>
      <c r="P43" s="417"/>
      <c r="Q43" s="417"/>
      <c r="R43" s="417"/>
      <c r="S43" s="417"/>
      <c r="T43" s="417"/>
      <c r="U43" s="417"/>
      <c r="V43" s="417"/>
      <c r="W43" s="417"/>
      <c r="X43" s="417"/>
      <c r="Y43" s="417"/>
      <c r="Z43" s="417"/>
      <c r="AA43" s="417"/>
      <c r="AB43" s="417"/>
      <c r="AC43" s="417"/>
      <c r="AD43" s="417"/>
      <c r="AE43" s="417"/>
      <c r="AF43" s="417"/>
      <c r="AG43" s="417"/>
      <c r="AH43" s="417"/>
      <c r="AI43" s="417"/>
      <c r="AJ43" s="417"/>
      <c r="AK43" s="417"/>
      <c r="AL43" s="417"/>
      <c r="AM43" s="417"/>
      <c r="AN43" s="417"/>
      <c r="AO43" s="417"/>
      <c r="AP43" s="417"/>
      <c r="AQ43" s="417"/>
      <c r="AR43" s="417"/>
      <c r="AS43" s="417"/>
      <c r="AT43" s="417"/>
      <c r="AU43" s="417"/>
      <c r="AV43" s="417"/>
      <c r="AW43" s="417"/>
      <c r="AX43" s="417"/>
      <c r="AY43" s="417"/>
      <c r="AZ43" s="417"/>
      <c r="BA43" s="417"/>
      <c r="BB43" s="417"/>
      <c r="BC43" s="417"/>
      <c r="BD43" s="417"/>
      <c r="BE43" s="417"/>
      <c r="BF43" s="417"/>
      <c r="BG43" s="417"/>
      <c r="BH43" s="417"/>
      <c r="BI43" s="417"/>
      <c r="BJ43" s="417"/>
      <c r="BK43" s="417"/>
      <c r="BL43" s="417"/>
      <c r="BM43" s="417"/>
      <c r="BN43" s="417"/>
      <c r="BO43" s="417"/>
      <c r="BP43" s="417"/>
      <c r="BQ43" s="417"/>
      <c r="BS43" s="128"/>
      <c r="BT43" s="128"/>
      <c r="BU43" s="128"/>
    </row>
    <row r="44" spans="1:73" ht="13.5" customHeight="1">
      <c r="A44" s="128">
        <f>A41+1</f>
        <v>12</v>
      </c>
      <c r="G44" s="567">
        <v>2</v>
      </c>
      <c r="H44" s="567"/>
      <c r="I44" s="567"/>
      <c r="J44" s="567"/>
      <c r="K44" s="417" t="str">
        <f ca="1">IF(INDEX(入力,$A41,K$1)="","",INDEX(入力,$A41,K$1))</f>
        <v/>
      </c>
      <c r="L44" s="417"/>
      <c r="M44" s="417"/>
      <c r="N44" s="417"/>
      <c r="O44" s="417"/>
      <c r="P44" s="417"/>
      <c r="Q44" s="417"/>
      <c r="R44" s="417"/>
      <c r="S44" s="417"/>
      <c r="T44" s="417"/>
      <c r="U44" s="417" t="str">
        <f ca="1">IF($K44="","",VLOOKUP($K44,新選手名簿,U$1,FALSE))</f>
        <v/>
      </c>
      <c r="V44" s="417"/>
      <c r="W44" s="417"/>
      <c r="X44" s="417"/>
      <c r="Y44" s="417"/>
      <c r="Z44" s="417"/>
      <c r="AA44" s="417"/>
      <c r="AB44" s="417"/>
      <c r="AC44" s="417"/>
      <c r="AD44" s="417"/>
      <c r="AE44" s="417" t="s">
        <v>305</v>
      </c>
      <c r="AF44" s="417"/>
      <c r="AG44" s="417"/>
      <c r="AH44" s="417"/>
      <c r="AI44" s="417"/>
      <c r="AJ44" s="417"/>
      <c r="AK44" s="417"/>
      <c r="AL44" s="417"/>
      <c r="AM44" s="417"/>
      <c r="AN44" s="417"/>
      <c r="AO44" s="417" t="str">
        <f ca="1">IF($K44="","",VLOOKUP($K44,新選手名簿,AO$1,FALSE))</f>
        <v/>
      </c>
      <c r="AP44" s="417"/>
      <c r="AQ44" s="417"/>
      <c r="AR44" s="417"/>
      <c r="AS44" s="417"/>
      <c r="AT44" s="417"/>
      <c r="AU44" s="417"/>
      <c r="AV44" s="417"/>
      <c r="AW44" s="417"/>
      <c r="AX44" s="417"/>
      <c r="AY44" s="417"/>
      <c r="AZ44" s="417"/>
      <c r="BA44" s="417"/>
      <c r="BB44" s="417"/>
      <c r="BC44" s="417"/>
      <c r="BD44" s="417"/>
      <c r="BE44" s="417"/>
      <c r="BF44" s="417"/>
      <c r="BG44" s="417"/>
      <c r="BH44" s="417" t="str">
        <f ca="1">IF($K44="","",VLOOKUP($K44,新選手名簿,BH$1,FALSE))</f>
        <v/>
      </c>
      <c r="BI44" s="417"/>
      <c r="BJ44" s="417"/>
      <c r="BK44" s="417"/>
      <c r="BL44" s="417"/>
      <c r="BM44" s="417" t="str">
        <f ca="1">IF($K44="","",VLOOKUP($K44,新選手名簿,BM$1,FALSE))</f>
        <v/>
      </c>
      <c r="BN44" s="417"/>
      <c r="BO44" s="417"/>
      <c r="BP44" s="417"/>
      <c r="BQ44" s="417"/>
      <c r="BS44" s="128"/>
      <c r="BT44" s="128"/>
      <c r="BU44" s="128"/>
    </row>
    <row r="45" spans="1:73" ht="13.5" customHeight="1">
      <c r="A45" s="128"/>
      <c r="G45" s="567"/>
      <c r="H45" s="567"/>
      <c r="I45" s="567"/>
      <c r="J45" s="567"/>
      <c r="K45" s="417"/>
      <c r="L45" s="417"/>
      <c r="M45" s="417"/>
      <c r="N45" s="417"/>
      <c r="O45" s="417"/>
      <c r="P45" s="417"/>
      <c r="Q45" s="417"/>
      <c r="R45" s="417"/>
      <c r="S45" s="417"/>
      <c r="T45" s="417"/>
      <c r="U45" s="417"/>
      <c r="V45" s="417"/>
      <c r="W45" s="417"/>
      <c r="X45" s="417"/>
      <c r="Y45" s="417"/>
      <c r="Z45" s="417"/>
      <c r="AA45" s="417"/>
      <c r="AB45" s="417"/>
      <c r="AC45" s="417"/>
      <c r="AD45" s="417"/>
      <c r="AE45" s="417"/>
      <c r="AF45" s="417"/>
      <c r="AG45" s="417"/>
      <c r="AH45" s="417"/>
      <c r="AI45" s="417"/>
      <c r="AJ45" s="417"/>
      <c r="AK45" s="417"/>
      <c r="AL45" s="417"/>
      <c r="AM45" s="417"/>
      <c r="AN45" s="417"/>
      <c r="AO45" s="417"/>
      <c r="AP45" s="417"/>
      <c r="AQ45" s="417"/>
      <c r="AR45" s="417"/>
      <c r="AS45" s="417"/>
      <c r="AT45" s="417"/>
      <c r="AU45" s="417"/>
      <c r="AV45" s="417"/>
      <c r="AW45" s="417"/>
      <c r="AX45" s="417"/>
      <c r="AY45" s="417"/>
      <c r="AZ45" s="417"/>
      <c r="BA45" s="417"/>
      <c r="BB45" s="417"/>
      <c r="BC45" s="417"/>
      <c r="BD45" s="417"/>
      <c r="BE45" s="417"/>
      <c r="BF45" s="417"/>
      <c r="BG45" s="417"/>
      <c r="BH45" s="417"/>
      <c r="BI45" s="417"/>
      <c r="BJ45" s="417"/>
      <c r="BK45" s="417"/>
      <c r="BL45" s="417"/>
      <c r="BM45" s="417"/>
      <c r="BN45" s="417"/>
      <c r="BO45" s="417"/>
      <c r="BP45" s="417"/>
      <c r="BQ45" s="417"/>
      <c r="BS45" s="128"/>
      <c r="BT45" s="128"/>
      <c r="BU45" s="128"/>
    </row>
    <row r="46" spans="1:73" ht="13.5" customHeight="1">
      <c r="A46" s="128"/>
      <c r="G46" s="567"/>
      <c r="H46" s="567"/>
      <c r="I46" s="567"/>
      <c r="J46" s="567"/>
      <c r="K46" s="417"/>
      <c r="L46" s="417"/>
      <c r="M46" s="417"/>
      <c r="N46" s="417"/>
      <c r="O46" s="417"/>
      <c r="P46" s="417"/>
      <c r="Q46" s="417"/>
      <c r="R46" s="417"/>
      <c r="S46" s="417"/>
      <c r="T46" s="417"/>
      <c r="U46" s="417"/>
      <c r="V46" s="417"/>
      <c r="W46" s="417"/>
      <c r="X46" s="417"/>
      <c r="Y46" s="417"/>
      <c r="Z46" s="417"/>
      <c r="AA46" s="417"/>
      <c r="AB46" s="417"/>
      <c r="AC46" s="417"/>
      <c r="AD46" s="417"/>
      <c r="AE46" s="417"/>
      <c r="AF46" s="417"/>
      <c r="AG46" s="417"/>
      <c r="AH46" s="417"/>
      <c r="AI46" s="417"/>
      <c r="AJ46" s="417"/>
      <c r="AK46" s="417"/>
      <c r="AL46" s="417"/>
      <c r="AM46" s="417"/>
      <c r="AN46" s="417"/>
      <c r="AO46" s="417"/>
      <c r="AP46" s="417"/>
      <c r="AQ46" s="417"/>
      <c r="AR46" s="417"/>
      <c r="AS46" s="417"/>
      <c r="AT46" s="417"/>
      <c r="AU46" s="417"/>
      <c r="AV46" s="417"/>
      <c r="AW46" s="417"/>
      <c r="AX46" s="417"/>
      <c r="AY46" s="417"/>
      <c r="AZ46" s="417"/>
      <c r="BA46" s="417"/>
      <c r="BB46" s="417"/>
      <c r="BC46" s="417"/>
      <c r="BD46" s="417"/>
      <c r="BE46" s="417"/>
      <c r="BF46" s="417"/>
      <c r="BG46" s="417"/>
      <c r="BH46" s="417"/>
      <c r="BI46" s="417"/>
      <c r="BJ46" s="417"/>
      <c r="BK46" s="417"/>
      <c r="BL46" s="417"/>
      <c r="BM46" s="417"/>
      <c r="BN46" s="417"/>
      <c r="BO46" s="417"/>
      <c r="BP46" s="417"/>
      <c r="BQ46" s="417"/>
      <c r="BS46" s="128"/>
      <c r="BT46" s="128"/>
      <c r="BU46" s="128"/>
    </row>
    <row r="47" spans="1:73" ht="13.5" customHeight="1">
      <c r="A47" s="128">
        <f>A44+1</f>
        <v>13</v>
      </c>
      <c r="G47" s="567">
        <v>3</v>
      </c>
      <c r="H47" s="567"/>
      <c r="I47" s="567"/>
      <c r="J47" s="567"/>
      <c r="K47" s="417" t="str">
        <f ca="1">IF(INDEX(入力,$A44,K$1)="","",INDEX(入力,$A44,K$1))</f>
        <v/>
      </c>
      <c r="L47" s="417"/>
      <c r="M47" s="417"/>
      <c r="N47" s="417"/>
      <c r="O47" s="417"/>
      <c r="P47" s="417"/>
      <c r="Q47" s="417"/>
      <c r="R47" s="417"/>
      <c r="S47" s="417"/>
      <c r="T47" s="417"/>
      <c r="U47" s="417" t="str">
        <f ca="1">IF($K47="","",VLOOKUP($K47,新選手名簿,U$1,FALSE))</f>
        <v/>
      </c>
      <c r="V47" s="417"/>
      <c r="W47" s="417"/>
      <c r="X47" s="417"/>
      <c r="Y47" s="417"/>
      <c r="Z47" s="417"/>
      <c r="AA47" s="417"/>
      <c r="AB47" s="417"/>
      <c r="AC47" s="417"/>
      <c r="AD47" s="417"/>
      <c r="AE47" s="417" t="s">
        <v>305</v>
      </c>
      <c r="AF47" s="417"/>
      <c r="AG47" s="417"/>
      <c r="AH47" s="417"/>
      <c r="AI47" s="417"/>
      <c r="AJ47" s="417"/>
      <c r="AK47" s="417"/>
      <c r="AL47" s="417"/>
      <c r="AM47" s="417"/>
      <c r="AN47" s="417"/>
      <c r="AO47" s="417" t="str">
        <f ca="1">IF($K47="","",VLOOKUP($K47,新選手名簿,AO$1,FALSE))</f>
        <v/>
      </c>
      <c r="AP47" s="417"/>
      <c r="AQ47" s="417"/>
      <c r="AR47" s="417"/>
      <c r="AS47" s="417"/>
      <c r="AT47" s="417"/>
      <c r="AU47" s="417"/>
      <c r="AV47" s="417"/>
      <c r="AW47" s="417"/>
      <c r="AX47" s="417"/>
      <c r="AY47" s="417"/>
      <c r="AZ47" s="417"/>
      <c r="BA47" s="417"/>
      <c r="BB47" s="417"/>
      <c r="BC47" s="417"/>
      <c r="BD47" s="417"/>
      <c r="BE47" s="417"/>
      <c r="BF47" s="417"/>
      <c r="BG47" s="417"/>
      <c r="BH47" s="417" t="str">
        <f ca="1">IF($K47="","",VLOOKUP($K47,新選手名簿,BH$1,FALSE))</f>
        <v/>
      </c>
      <c r="BI47" s="417"/>
      <c r="BJ47" s="417"/>
      <c r="BK47" s="417"/>
      <c r="BL47" s="417"/>
      <c r="BM47" s="417" t="str">
        <f ca="1">IF($K47="","",VLOOKUP($K47,新選手名簿,BM$1,FALSE))</f>
        <v/>
      </c>
      <c r="BN47" s="417"/>
      <c r="BO47" s="417"/>
      <c r="BP47" s="417"/>
      <c r="BQ47" s="417"/>
      <c r="BS47" s="128"/>
      <c r="BT47" s="128"/>
      <c r="BU47" s="128"/>
    </row>
    <row r="48" spans="1:73" ht="13.5" customHeight="1">
      <c r="A48" s="128"/>
      <c r="G48" s="567"/>
      <c r="H48" s="567"/>
      <c r="I48" s="567"/>
      <c r="J48" s="567"/>
      <c r="K48" s="417"/>
      <c r="L48" s="417"/>
      <c r="M48" s="417"/>
      <c r="N48" s="417"/>
      <c r="O48" s="417"/>
      <c r="P48" s="417"/>
      <c r="Q48" s="417"/>
      <c r="R48" s="417"/>
      <c r="S48" s="417"/>
      <c r="T48" s="417"/>
      <c r="U48" s="417"/>
      <c r="V48" s="417"/>
      <c r="W48" s="417"/>
      <c r="X48" s="417"/>
      <c r="Y48" s="417"/>
      <c r="Z48" s="417"/>
      <c r="AA48" s="417"/>
      <c r="AB48" s="417"/>
      <c r="AC48" s="417"/>
      <c r="AD48" s="417"/>
      <c r="AE48" s="417"/>
      <c r="AF48" s="417"/>
      <c r="AG48" s="417"/>
      <c r="AH48" s="417"/>
      <c r="AI48" s="417"/>
      <c r="AJ48" s="417"/>
      <c r="AK48" s="417"/>
      <c r="AL48" s="417"/>
      <c r="AM48" s="417"/>
      <c r="AN48" s="417"/>
      <c r="AO48" s="417"/>
      <c r="AP48" s="417"/>
      <c r="AQ48" s="417"/>
      <c r="AR48" s="417"/>
      <c r="AS48" s="417"/>
      <c r="AT48" s="417"/>
      <c r="AU48" s="417"/>
      <c r="AV48" s="417"/>
      <c r="AW48" s="417"/>
      <c r="AX48" s="417"/>
      <c r="AY48" s="417"/>
      <c r="AZ48" s="417"/>
      <c r="BA48" s="417"/>
      <c r="BB48" s="417"/>
      <c r="BC48" s="417"/>
      <c r="BD48" s="417"/>
      <c r="BE48" s="417"/>
      <c r="BF48" s="417"/>
      <c r="BG48" s="417"/>
      <c r="BH48" s="417"/>
      <c r="BI48" s="417"/>
      <c r="BJ48" s="417"/>
      <c r="BK48" s="417"/>
      <c r="BL48" s="417"/>
      <c r="BM48" s="417"/>
      <c r="BN48" s="417"/>
      <c r="BO48" s="417"/>
      <c r="BP48" s="417"/>
      <c r="BQ48" s="417"/>
      <c r="BS48" s="128"/>
      <c r="BT48" s="128"/>
      <c r="BU48" s="128"/>
    </row>
    <row r="49" spans="1:73" ht="13.5" customHeight="1">
      <c r="A49" s="128"/>
      <c r="G49" s="567"/>
      <c r="H49" s="567"/>
      <c r="I49" s="567"/>
      <c r="J49" s="567"/>
      <c r="K49" s="417"/>
      <c r="L49" s="417"/>
      <c r="M49" s="417"/>
      <c r="N49" s="417"/>
      <c r="O49" s="417"/>
      <c r="P49" s="417"/>
      <c r="Q49" s="417"/>
      <c r="R49" s="417"/>
      <c r="S49" s="417"/>
      <c r="T49" s="417"/>
      <c r="U49" s="417"/>
      <c r="V49" s="417"/>
      <c r="W49" s="417"/>
      <c r="X49" s="417"/>
      <c r="Y49" s="417"/>
      <c r="Z49" s="417"/>
      <c r="AA49" s="417"/>
      <c r="AB49" s="417"/>
      <c r="AC49" s="417"/>
      <c r="AD49" s="417"/>
      <c r="AE49" s="417"/>
      <c r="AF49" s="417"/>
      <c r="AG49" s="417"/>
      <c r="AH49" s="417"/>
      <c r="AI49" s="417"/>
      <c r="AJ49" s="417"/>
      <c r="AK49" s="417"/>
      <c r="AL49" s="417"/>
      <c r="AM49" s="417"/>
      <c r="AN49" s="417"/>
      <c r="AO49" s="417"/>
      <c r="AP49" s="417"/>
      <c r="AQ49" s="417"/>
      <c r="AR49" s="417"/>
      <c r="AS49" s="417"/>
      <c r="AT49" s="417"/>
      <c r="AU49" s="417"/>
      <c r="AV49" s="417"/>
      <c r="AW49" s="417"/>
      <c r="AX49" s="417"/>
      <c r="AY49" s="417"/>
      <c r="AZ49" s="417"/>
      <c r="BA49" s="417"/>
      <c r="BB49" s="417"/>
      <c r="BC49" s="417"/>
      <c r="BD49" s="417"/>
      <c r="BE49" s="417"/>
      <c r="BF49" s="417"/>
      <c r="BG49" s="417"/>
      <c r="BH49" s="417"/>
      <c r="BI49" s="417"/>
      <c r="BJ49" s="417"/>
      <c r="BK49" s="417"/>
      <c r="BL49" s="417"/>
      <c r="BM49" s="417"/>
      <c r="BN49" s="417"/>
      <c r="BO49" s="417"/>
      <c r="BP49" s="417"/>
      <c r="BQ49" s="417"/>
      <c r="BS49" s="128"/>
      <c r="BT49" s="128"/>
      <c r="BU49" s="128"/>
    </row>
    <row r="50" spans="1:73" ht="13.5" customHeight="1">
      <c r="A50" s="128">
        <f t="shared" ref="A50" si="0">A47+1</f>
        <v>14</v>
      </c>
      <c r="G50" s="567" t="s">
        <v>273</v>
      </c>
      <c r="H50" s="567"/>
      <c r="I50" s="567"/>
      <c r="J50" s="567"/>
      <c r="K50" s="417" t="str">
        <f ca="1">IF(INDEX(入力,$A47,K$1)="","",INDEX(入力,$A47,K$1))</f>
        <v/>
      </c>
      <c r="L50" s="417"/>
      <c r="M50" s="417"/>
      <c r="N50" s="417"/>
      <c r="O50" s="417"/>
      <c r="P50" s="417"/>
      <c r="Q50" s="417"/>
      <c r="R50" s="417"/>
      <c r="S50" s="417"/>
      <c r="T50" s="417"/>
      <c r="U50" s="445" t="str">
        <f ca="1">IF($K50="","",VLOOKUP($K50,新選手名簿,U$1,FALSE))</f>
        <v/>
      </c>
      <c r="V50" s="446"/>
      <c r="W50" s="446"/>
      <c r="X50" s="446"/>
      <c r="Y50" s="446"/>
      <c r="Z50" s="446"/>
      <c r="AA50" s="446"/>
      <c r="AB50" s="446"/>
      <c r="AC50" s="446"/>
      <c r="AD50" s="446"/>
      <c r="AE50" s="446" t="s">
        <v>305</v>
      </c>
      <c r="AF50" s="446"/>
      <c r="AG50" s="446"/>
      <c r="AH50" s="446"/>
      <c r="AI50" s="446"/>
      <c r="AJ50" s="446"/>
      <c r="AK50" s="446"/>
      <c r="AL50" s="446"/>
      <c r="AM50" s="446"/>
      <c r="AN50" s="447"/>
      <c r="AO50" s="445" t="str">
        <f ca="1">IF($K50="","",VLOOKUP($K50,新選手名簿,AO$1,FALSE))</f>
        <v/>
      </c>
      <c r="AP50" s="446"/>
      <c r="AQ50" s="446"/>
      <c r="AR50" s="446"/>
      <c r="AS50" s="446"/>
      <c r="AT50" s="446"/>
      <c r="AU50" s="446"/>
      <c r="AV50" s="446"/>
      <c r="AW50" s="446"/>
      <c r="AX50" s="446"/>
      <c r="AY50" s="446"/>
      <c r="AZ50" s="446"/>
      <c r="BA50" s="446"/>
      <c r="BB50" s="446"/>
      <c r="BC50" s="446"/>
      <c r="BD50" s="446"/>
      <c r="BE50" s="446"/>
      <c r="BF50" s="446"/>
      <c r="BG50" s="447"/>
      <c r="BH50" s="445" t="str">
        <f ca="1">IF($K50="","",VLOOKUP($K50,新選手名簿,BH$1,FALSE))</f>
        <v/>
      </c>
      <c r="BI50" s="446"/>
      <c r="BJ50" s="446"/>
      <c r="BK50" s="446"/>
      <c r="BL50" s="447"/>
      <c r="BM50" s="445" t="str">
        <f ca="1">IF($K50="","",VLOOKUP($K50,新選手名簿,BM$1,FALSE))</f>
        <v/>
      </c>
      <c r="BN50" s="446"/>
      <c r="BO50" s="446"/>
      <c r="BP50" s="446"/>
      <c r="BQ50" s="447"/>
      <c r="BS50" s="128"/>
      <c r="BT50" s="128"/>
      <c r="BU50" s="128"/>
    </row>
    <row r="51" spans="1:73" ht="13.5" customHeight="1">
      <c r="A51" s="128"/>
      <c r="G51" s="567"/>
      <c r="H51" s="567"/>
      <c r="I51" s="567"/>
      <c r="J51" s="567"/>
      <c r="K51" s="417"/>
      <c r="L51" s="417"/>
      <c r="M51" s="417"/>
      <c r="N51" s="417"/>
      <c r="O51" s="417"/>
      <c r="P51" s="417"/>
      <c r="Q51" s="417"/>
      <c r="R51" s="417"/>
      <c r="S51" s="417"/>
      <c r="T51" s="417"/>
      <c r="U51" s="448"/>
      <c r="V51" s="449"/>
      <c r="W51" s="449"/>
      <c r="X51" s="449"/>
      <c r="Y51" s="449"/>
      <c r="Z51" s="449"/>
      <c r="AA51" s="449"/>
      <c r="AB51" s="449"/>
      <c r="AC51" s="449"/>
      <c r="AD51" s="449"/>
      <c r="AE51" s="449"/>
      <c r="AF51" s="449"/>
      <c r="AG51" s="449"/>
      <c r="AH51" s="449"/>
      <c r="AI51" s="449"/>
      <c r="AJ51" s="449"/>
      <c r="AK51" s="449"/>
      <c r="AL51" s="449"/>
      <c r="AM51" s="449"/>
      <c r="AN51" s="450"/>
      <c r="AO51" s="448"/>
      <c r="AP51" s="449"/>
      <c r="AQ51" s="449"/>
      <c r="AR51" s="449"/>
      <c r="AS51" s="449"/>
      <c r="AT51" s="449"/>
      <c r="AU51" s="449"/>
      <c r="AV51" s="449"/>
      <c r="AW51" s="449"/>
      <c r="AX51" s="449"/>
      <c r="AY51" s="449"/>
      <c r="AZ51" s="449"/>
      <c r="BA51" s="449"/>
      <c r="BB51" s="449"/>
      <c r="BC51" s="449"/>
      <c r="BD51" s="449"/>
      <c r="BE51" s="449"/>
      <c r="BF51" s="449"/>
      <c r="BG51" s="450"/>
      <c r="BH51" s="448"/>
      <c r="BI51" s="449"/>
      <c r="BJ51" s="449"/>
      <c r="BK51" s="449"/>
      <c r="BL51" s="450"/>
      <c r="BM51" s="448"/>
      <c r="BN51" s="449"/>
      <c r="BO51" s="449"/>
      <c r="BP51" s="449"/>
      <c r="BQ51" s="450"/>
      <c r="BS51" s="128"/>
      <c r="BT51" s="128"/>
      <c r="BU51" s="128"/>
    </row>
    <row r="52" spans="1:73" ht="13.5" customHeight="1">
      <c r="A52" s="128"/>
      <c r="G52" s="567"/>
      <c r="H52" s="567"/>
      <c r="I52" s="567"/>
      <c r="J52" s="567"/>
      <c r="K52" s="417"/>
      <c r="L52" s="417"/>
      <c r="M52" s="417"/>
      <c r="N52" s="417"/>
      <c r="O52" s="417"/>
      <c r="P52" s="417"/>
      <c r="Q52" s="417"/>
      <c r="R52" s="417"/>
      <c r="S52" s="417"/>
      <c r="T52" s="417"/>
      <c r="U52" s="451"/>
      <c r="V52" s="452"/>
      <c r="W52" s="452"/>
      <c r="X52" s="452"/>
      <c r="Y52" s="452"/>
      <c r="Z52" s="452"/>
      <c r="AA52" s="452"/>
      <c r="AB52" s="452"/>
      <c r="AC52" s="452"/>
      <c r="AD52" s="452"/>
      <c r="AE52" s="452"/>
      <c r="AF52" s="452"/>
      <c r="AG52" s="452"/>
      <c r="AH52" s="452"/>
      <c r="AI52" s="452"/>
      <c r="AJ52" s="452"/>
      <c r="AK52" s="452"/>
      <c r="AL52" s="452"/>
      <c r="AM52" s="452"/>
      <c r="AN52" s="453"/>
      <c r="AO52" s="451"/>
      <c r="AP52" s="452"/>
      <c r="AQ52" s="452"/>
      <c r="AR52" s="452"/>
      <c r="AS52" s="452"/>
      <c r="AT52" s="452"/>
      <c r="AU52" s="452"/>
      <c r="AV52" s="452"/>
      <c r="AW52" s="452"/>
      <c r="AX52" s="452"/>
      <c r="AY52" s="452"/>
      <c r="AZ52" s="452"/>
      <c r="BA52" s="452"/>
      <c r="BB52" s="452"/>
      <c r="BC52" s="452"/>
      <c r="BD52" s="452"/>
      <c r="BE52" s="452"/>
      <c r="BF52" s="452"/>
      <c r="BG52" s="453"/>
      <c r="BH52" s="451"/>
      <c r="BI52" s="452"/>
      <c r="BJ52" s="452"/>
      <c r="BK52" s="452"/>
      <c r="BL52" s="453"/>
      <c r="BM52" s="451"/>
      <c r="BN52" s="452"/>
      <c r="BO52" s="452"/>
      <c r="BP52" s="452"/>
      <c r="BQ52" s="453"/>
      <c r="BS52" s="128"/>
      <c r="BT52" s="128"/>
      <c r="BU52" s="128"/>
    </row>
    <row r="53" spans="1:73" ht="13.5" customHeight="1">
      <c r="A53" s="128"/>
      <c r="G53" s="567" t="s">
        <v>281</v>
      </c>
      <c r="H53" s="567"/>
      <c r="I53" s="567"/>
      <c r="J53" s="567"/>
      <c r="K53" s="568" t="str">
        <f ca="1">IF(INDEX(入力,$A50,K$1)="","",INDEX(入力,$A50,K$1))</f>
        <v/>
      </c>
      <c r="L53" s="568"/>
      <c r="M53" s="568"/>
      <c r="N53" s="568"/>
      <c r="O53" s="568"/>
      <c r="P53" s="568"/>
      <c r="Q53" s="568"/>
      <c r="R53" s="568"/>
      <c r="S53" s="568"/>
      <c r="T53" s="568"/>
      <c r="U53" s="558" t="str">
        <f ca="1">IF($K53="","",VLOOKUP($K53,新選手名簿,U$1,FALSE))</f>
        <v/>
      </c>
      <c r="V53" s="559"/>
      <c r="W53" s="559"/>
      <c r="X53" s="559"/>
      <c r="Y53" s="559"/>
      <c r="Z53" s="559"/>
      <c r="AA53" s="559"/>
      <c r="AB53" s="559"/>
      <c r="AC53" s="559"/>
      <c r="AD53" s="559"/>
      <c r="AE53" s="559" t="s">
        <v>305</v>
      </c>
      <c r="AF53" s="559"/>
      <c r="AG53" s="559"/>
      <c r="AH53" s="559"/>
      <c r="AI53" s="559"/>
      <c r="AJ53" s="559"/>
      <c r="AK53" s="559"/>
      <c r="AL53" s="559"/>
      <c r="AM53" s="559"/>
      <c r="AN53" s="560"/>
      <c r="AO53" s="558" t="str">
        <f ca="1">IF($K53="","",VLOOKUP($K53,新選手名簿,AO$1,FALSE))</f>
        <v/>
      </c>
      <c r="AP53" s="559"/>
      <c r="AQ53" s="559"/>
      <c r="AR53" s="559"/>
      <c r="AS53" s="559"/>
      <c r="AT53" s="559"/>
      <c r="AU53" s="559"/>
      <c r="AV53" s="559"/>
      <c r="AW53" s="559"/>
      <c r="AX53" s="559"/>
      <c r="AY53" s="559"/>
      <c r="AZ53" s="559"/>
      <c r="BA53" s="559"/>
      <c r="BB53" s="559"/>
      <c r="BC53" s="559"/>
      <c r="BD53" s="559"/>
      <c r="BE53" s="559"/>
      <c r="BF53" s="559"/>
      <c r="BG53" s="560"/>
      <c r="BH53" s="558" t="str">
        <f ca="1">IF($K53="","",VLOOKUP($K53,新選手名簿,BH$1,FALSE))</f>
        <v/>
      </c>
      <c r="BI53" s="559"/>
      <c r="BJ53" s="559"/>
      <c r="BK53" s="559"/>
      <c r="BL53" s="560"/>
      <c r="BM53" s="558" t="str">
        <f ca="1">IF($K53="","",VLOOKUP($K53,新選手名簿,BM$1,FALSE))</f>
        <v/>
      </c>
      <c r="BN53" s="559"/>
      <c r="BO53" s="559"/>
      <c r="BP53" s="559"/>
      <c r="BQ53" s="560"/>
      <c r="BS53" s="128"/>
      <c r="BT53" s="128"/>
      <c r="BU53" s="128"/>
    </row>
    <row r="54" spans="1:73" ht="13.5" customHeight="1">
      <c r="A54" s="128"/>
      <c r="G54" s="567"/>
      <c r="H54" s="567"/>
      <c r="I54" s="567"/>
      <c r="J54" s="567"/>
      <c r="K54" s="568"/>
      <c r="L54" s="568"/>
      <c r="M54" s="568"/>
      <c r="N54" s="568"/>
      <c r="O54" s="568"/>
      <c r="P54" s="568"/>
      <c r="Q54" s="568"/>
      <c r="R54" s="568"/>
      <c r="S54" s="568"/>
      <c r="T54" s="568"/>
      <c r="U54" s="561"/>
      <c r="V54" s="562"/>
      <c r="W54" s="562"/>
      <c r="X54" s="562"/>
      <c r="Y54" s="562"/>
      <c r="Z54" s="562"/>
      <c r="AA54" s="562"/>
      <c r="AB54" s="562"/>
      <c r="AC54" s="562"/>
      <c r="AD54" s="562"/>
      <c r="AE54" s="562"/>
      <c r="AF54" s="562"/>
      <c r="AG54" s="562"/>
      <c r="AH54" s="562"/>
      <c r="AI54" s="562"/>
      <c r="AJ54" s="562"/>
      <c r="AK54" s="562"/>
      <c r="AL54" s="562"/>
      <c r="AM54" s="562"/>
      <c r="AN54" s="563"/>
      <c r="AO54" s="561"/>
      <c r="AP54" s="562"/>
      <c r="AQ54" s="562"/>
      <c r="AR54" s="562"/>
      <c r="AS54" s="562"/>
      <c r="AT54" s="562"/>
      <c r="AU54" s="562"/>
      <c r="AV54" s="562"/>
      <c r="AW54" s="562"/>
      <c r="AX54" s="562"/>
      <c r="AY54" s="562"/>
      <c r="AZ54" s="562"/>
      <c r="BA54" s="562"/>
      <c r="BB54" s="562"/>
      <c r="BC54" s="562"/>
      <c r="BD54" s="562"/>
      <c r="BE54" s="562"/>
      <c r="BF54" s="562"/>
      <c r="BG54" s="563"/>
      <c r="BH54" s="561"/>
      <c r="BI54" s="562"/>
      <c r="BJ54" s="562"/>
      <c r="BK54" s="562"/>
      <c r="BL54" s="563"/>
      <c r="BM54" s="561"/>
      <c r="BN54" s="562"/>
      <c r="BO54" s="562"/>
      <c r="BP54" s="562"/>
      <c r="BQ54" s="563"/>
      <c r="BS54" s="128"/>
      <c r="BT54" s="128"/>
      <c r="BU54" s="128"/>
    </row>
    <row r="55" spans="1:73" ht="13.5" customHeight="1">
      <c r="A55" s="128">
        <v>2</v>
      </c>
      <c r="G55" s="567"/>
      <c r="H55" s="567"/>
      <c r="I55" s="567"/>
      <c r="J55" s="567"/>
      <c r="K55" s="568"/>
      <c r="L55" s="568"/>
      <c r="M55" s="568"/>
      <c r="N55" s="568"/>
      <c r="O55" s="568"/>
      <c r="P55" s="568"/>
      <c r="Q55" s="568"/>
      <c r="R55" s="568"/>
      <c r="S55" s="568"/>
      <c r="T55" s="568"/>
      <c r="U55" s="564"/>
      <c r="V55" s="565"/>
      <c r="W55" s="565"/>
      <c r="X55" s="565"/>
      <c r="Y55" s="565"/>
      <c r="Z55" s="565"/>
      <c r="AA55" s="565"/>
      <c r="AB55" s="565"/>
      <c r="AC55" s="565"/>
      <c r="AD55" s="565"/>
      <c r="AE55" s="565"/>
      <c r="AF55" s="565"/>
      <c r="AG55" s="565"/>
      <c r="AH55" s="565"/>
      <c r="AI55" s="565"/>
      <c r="AJ55" s="565"/>
      <c r="AK55" s="565"/>
      <c r="AL55" s="565"/>
      <c r="AM55" s="565"/>
      <c r="AN55" s="566"/>
      <c r="AO55" s="564"/>
      <c r="AP55" s="565"/>
      <c r="AQ55" s="565"/>
      <c r="AR55" s="565"/>
      <c r="AS55" s="565"/>
      <c r="AT55" s="565"/>
      <c r="AU55" s="565"/>
      <c r="AV55" s="565"/>
      <c r="AW55" s="565"/>
      <c r="AX55" s="565"/>
      <c r="AY55" s="565"/>
      <c r="AZ55" s="565"/>
      <c r="BA55" s="565"/>
      <c r="BB55" s="565"/>
      <c r="BC55" s="565"/>
      <c r="BD55" s="565"/>
      <c r="BE55" s="565"/>
      <c r="BF55" s="565"/>
      <c r="BG55" s="566"/>
      <c r="BH55" s="564"/>
      <c r="BI55" s="565"/>
      <c r="BJ55" s="565"/>
      <c r="BK55" s="565"/>
      <c r="BL55" s="566"/>
      <c r="BM55" s="564"/>
      <c r="BN55" s="565"/>
      <c r="BO55" s="565"/>
      <c r="BP55" s="565"/>
      <c r="BQ55" s="566"/>
      <c r="BS55" s="128"/>
      <c r="BT55" s="128"/>
      <c r="BU55" s="128"/>
    </row>
    <row r="56" spans="1:73" ht="13.5" customHeight="1">
      <c r="A56" s="128"/>
      <c r="G56" s="252"/>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0"/>
      <c r="AU56" s="250"/>
      <c r="AV56" s="250"/>
      <c r="AW56" s="250"/>
      <c r="AX56" s="250"/>
      <c r="AY56" s="250"/>
      <c r="AZ56" s="254"/>
      <c r="BA56" s="250"/>
      <c r="BB56" s="250"/>
      <c r="BC56" s="250"/>
      <c r="BD56" s="250"/>
      <c r="BE56" s="413" t="s">
        <v>234</v>
      </c>
      <c r="BF56" s="413"/>
      <c r="BG56" s="413"/>
      <c r="BH56" s="413"/>
      <c r="BI56" s="413"/>
      <c r="BJ56" s="413"/>
      <c r="BK56" s="413"/>
      <c r="BL56" s="413"/>
      <c r="BM56" s="413"/>
      <c r="BN56" s="413"/>
      <c r="BO56" s="413"/>
      <c r="BP56" s="413"/>
      <c r="BQ56" s="414"/>
      <c r="BS56" s="128"/>
      <c r="BT56" s="128"/>
      <c r="BU56" s="128"/>
    </row>
    <row r="57" spans="1:73" ht="13.5" customHeight="1">
      <c r="A57" s="128"/>
      <c r="G57" s="548" t="s">
        <v>4</v>
      </c>
      <c r="H57" s="549"/>
      <c r="I57" s="549"/>
      <c r="J57" s="549"/>
      <c r="K57" s="549"/>
      <c r="L57" s="549"/>
      <c r="M57" s="549"/>
      <c r="N57" s="549"/>
      <c r="O57" s="549"/>
      <c r="P57" s="552" t="s">
        <v>20</v>
      </c>
      <c r="Q57" s="552"/>
      <c r="R57" s="552"/>
      <c r="S57" s="552"/>
      <c r="T57" s="552"/>
      <c r="U57" s="552"/>
      <c r="V57" s="552"/>
      <c r="W57" s="554" t="str">
        <f ca="1">IF(AND(COUNT(K22:T30)&lt;3,COUNT(K41:T49)=0),"",IF(AND(COUNT(K22:T30)=3,COUNT(K41:T49)=0),1,IF(AND(COUNT(K22:T30)=3,COUNT(K41:T49)=3),2,"出場できません")))</f>
        <v/>
      </c>
      <c r="X57" s="554"/>
      <c r="Y57" s="554"/>
      <c r="Z57" s="554"/>
      <c r="AA57" s="554"/>
      <c r="AB57" s="554"/>
      <c r="AC57" s="554"/>
      <c r="AD57" s="554"/>
      <c r="AE57" s="554"/>
      <c r="AF57" s="554"/>
      <c r="AG57" s="554"/>
      <c r="AH57" s="554"/>
      <c r="AI57" s="554"/>
      <c r="AJ57" s="554"/>
      <c r="AK57" s="554"/>
      <c r="AL57" s="554"/>
      <c r="AM57" s="554"/>
      <c r="AN57" s="554"/>
      <c r="AO57" s="554"/>
      <c r="AP57" s="449" t="s">
        <v>19</v>
      </c>
      <c r="AQ57" s="449"/>
      <c r="AR57" s="556" t="str">
        <f ca="1">IF(AND(COUNT(K22:T30,K41:T49)&gt;0,COUNT(K22:T30,K41:T49)&lt;3),COUNT(K22:T30,K41:T49),"")</f>
        <v/>
      </c>
      <c r="AS57" s="556"/>
      <c r="AT57" s="556"/>
      <c r="AU57" s="556"/>
      <c r="AV57" s="556"/>
      <c r="AW57" s="556"/>
      <c r="AX57" s="556"/>
      <c r="AY57" s="556"/>
      <c r="AZ57" s="556"/>
      <c r="BA57" s="556"/>
      <c r="BB57" s="556"/>
      <c r="BC57" s="556"/>
      <c r="BD57" s="556"/>
      <c r="BE57" s="409" t="str">
        <f ca="1">IFERROR(IF(W57&lt;&gt;"",W57*1500,IF(AR57&lt;&gt;"",AR57*500,"　　　円")),"エラー")</f>
        <v>　　　円</v>
      </c>
      <c r="BF57" s="409"/>
      <c r="BG57" s="409"/>
      <c r="BH57" s="409"/>
      <c r="BI57" s="409"/>
      <c r="BJ57" s="409"/>
      <c r="BK57" s="409"/>
      <c r="BL57" s="409"/>
      <c r="BM57" s="409"/>
      <c r="BN57" s="409"/>
      <c r="BO57" s="409"/>
      <c r="BP57" s="409"/>
      <c r="BQ57" s="410"/>
      <c r="BS57" s="128"/>
      <c r="BT57" s="128"/>
      <c r="BU57" s="128"/>
    </row>
    <row r="58" spans="1:73" ht="13.5" customHeight="1">
      <c r="A58" s="128"/>
      <c r="G58" s="550"/>
      <c r="H58" s="551"/>
      <c r="I58" s="551"/>
      <c r="J58" s="551"/>
      <c r="K58" s="551"/>
      <c r="L58" s="551"/>
      <c r="M58" s="551"/>
      <c r="N58" s="551"/>
      <c r="O58" s="551"/>
      <c r="P58" s="553"/>
      <c r="Q58" s="553"/>
      <c r="R58" s="553"/>
      <c r="S58" s="553"/>
      <c r="T58" s="553"/>
      <c r="U58" s="553"/>
      <c r="V58" s="553"/>
      <c r="W58" s="555"/>
      <c r="X58" s="555"/>
      <c r="Y58" s="555"/>
      <c r="Z58" s="555"/>
      <c r="AA58" s="555"/>
      <c r="AB58" s="555"/>
      <c r="AC58" s="555"/>
      <c r="AD58" s="555"/>
      <c r="AE58" s="555"/>
      <c r="AF58" s="555"/>
      <c r="AG58" s="555"/>
      <c r="AH58" s="555"/>
      <c r="AI58" s="555"/>
      <c r="AJ58" s="555"/>
      <c r="AK58" s="555"/>
      <c r="AL58" s="555"/>
      <c r="AM58" s="555"/>
      <c r="AN58" s="555"/>
      <c r="AO58" s="555"/>
      <c r="AP58" s="452"/>
      <c r="AQ58" s="452"/>
      <c r="AR58" s="557"/>
      <c r="AS58" s="557"/>
      <c r="AT58" s="557"/>
      <c r="AU58" s="557"/>
      <c r="AV58" s="557"/>
      <c r="AW58" s="557"/>
      <c r="AX58" s="557"/>
      <c r="AY58" s="557"/>
      <c r="AZ58" s="557"/>
      <c r="BA58" s="557"/>
      <c r="BB58" s="557"/>
      <c r="BC58" s="557"/>
      <c r="BD58" s="557"/>
      <c r="BE58" s="411"/>
      <c r="BF58" s="411"/>
      <c r="BG58" s="411"/>
      <c r="BH58" s="411"/>
      <c r="BI58" s="411"/>
      <c r="BJ58" s="411"/>
      <c r="BK58" s="411"/>
      <c r="BL58" s="411"/>
      <c r="BM58" s="411"/>
      <c r="BN58" s="411"/>
      <c r="BO58" s="411"/>
      <c r="BP58" s="411"/>
      <c r="BQ58" s="412"/>
      <c r="BS58" s="128"/>
      <c r="BT58" s="128"/>
      <c r="BU58" s="128"/>
    </row>
    <row r="59" spans="1:73">
      <c r="A59" s="128"/>
      <c r="G59" s="462" t="s">
        <v>6</v>
      </c>
      <c r="H59" s="456"/>
      <c r="I59" s="456"/>
      <c r="J59" s="456"/>
      <c r="K59" s="456"/>
      <c r="L59" s="456"/>
      <c r="M59" s="456"/>
      <c r="N59" s="456"/>
      <c r="O59" s="456"/>
      <c r="P59" s="456"/>
      <c r="Q59" s="456"/>
      <c r="R59" s="456"/>
      <c r="S59" s="456"/>
      <c r="T59" s="456"/>
      <c r="U59" s="456"/>
      <c r="V59" s="456"/>
      <c r="W59" s="456"/>
      <c r="X59" s="456"/>
      <c r="Y59" s="456"/>
      <c r="Z59" s="456"/>
      <c r="AA59" s="456"/>
      <c r="AB59" s="456"/>
      <c r="AC59" s="456"/>
      <c r="AD59" s="456"/>
      <c r="AE59" s="456"/>
      <c r="AF59" s="456"/>
      <c r="AG59" s="456"/>
      <c r="AH59" s="456"/>
      <c r="AI59" s="456"/>
      <c r="AJ59" s="456"/>
      <c r="AK59" s="456"/>
      <c r="AL59" s="456"/>
      <c r="AM59" s="456"/>
      <c r="AN59" s="456"/>
      <c r="AO59" s="456"/>
      <c r="AP59" s="456"/>
      <c r="AQ59" s="456"/>
      <c r="AR59" s="456"/>
      <c r="AS59" s="456"/>
      <c r="AT59" s="456"/>
      <c r="AU59" s="456"/>
      <c r="AV59" s="456"/>
      <c r="AW59" s="456"/>
      <c r="AX59" s="456"/>
      <c r="AY59" s="456"/>
      <c r="AZ59" s="456"/>
      <c r="BA59" s="456"/>
      <c r="BB59" s="456"/>
      <c r="BC59" s="456"/>
      <c r="BD59" s="456"/>
      <c r="BE59" s="456"/>
      <c r="BF59" s="456"/>
      <c r="BG59" s="456"/>
      <c r="BH59" s="456"/>
      <c r="BI59" s="456"/>
      <c r="BJ59" s="456"/>
      <c r="BK59" s="456"/>
      <c r="BL59" s="456"/>
      <c r="BM59" s="456"/>
      <c r="BN59" s="456"/>
      <c r="BO59" s="456"/>
      <c r="BP59" s="456"/>
      <c r="BQ59" s="463"/>
      <c r="BS59" s="128"/>
      <c r="BT59" s="128"/>
      <c r="BU59" s="128"/>
    </row>
    <row r="60" spans="1:73">
      <c r="A60" s="128"/>
      <c r="G60" s="462"/>
      <c r="H60" s="456"/>
      <c r="I60" s="456"/>
      <c r="J60" s="456"/>
      <c r="K60" s="456"/>
      <c r="L60" s="456"/>
      <c r="M60" s="456"/>
      <c r="N60" s="456"/>
      <c r="O60" s="456"/>
      <c r="P60" s="456"/>
      <c r="Q60" s="456"/>
      <c r="R60" s="456"/>
      <c r="S60" s="456"/>
      <c r="T60" s="456"/>
      <c r="U60" s="456"/>
      <c r="V60" s="456"/>
      <c r="W60" s="456"/>
      <c r="X60" s="456"/>
      <c r="Y60" s="456"/>
      <c r="Z60" s="456"/>
      <c r="AA60" s="456"/>
      <c r="AB60" s="456"/>
      <c r="AC60" s="456"/>
      <c r="AD60" s="456"/>
      <c r="AE60" s="456"/>
      <c r="AF60" s="456"/>
      <c r="AG60" s="456"/>
      <c r="AH60" s="456"/>
      <c r="AI60" s="456"/>
      <c r="AJ60" s="456"/>
      <c r="AK60" s="456"/>
      <c r="AL60" s="456"/>
      <c r="AM60" s="456"/>
      <c r="AN60" s="456"/>
      <c r="AO60" s="456"/>
      <c r="AP60" s="456"/>
      <c r="AQ60" s="456"/>
      <c r="AR60" s="456"/>
      <c r="AS60" s="456"/>
      <c r="AT60" s="456"/>
      <c r="AU60" s="456"/>
      <c r="AV60" s="456"/>
      <c r="AW60" s="456"/>
      <c r="AX60" s="456"/>
      <c r="AY60" s="456"/>
      <c r="AZ60" s="456"/>
      <c r="BA60" s="456"/>
      <c r="BB60" s="456"/>
      <c r="BC60" s="456"/>
      <c r="BD60" s="456"/>
      <c r="BE60" s="456"/>
      <c r="BF60" s="456"/>
      <c r="BG60" s="456"/>
      <c r="BH60" s="456"/>
      <c r="BI60" s="456"/>
      <c r="BJ60" s="456"/>
      <c r="BK60" s="456"/>
      <c r="BL60" s="456"/>
      <c r="BM60" s="456"/>
      <c r="BN60" s="456"/>
      <c r="BO60" s="456"/>
      <c r="BP60" s="456"/>
      <c r="BQ60" s="463"/>
      <c r="BS60" s="128"/>
      <c r="BT60" s="128"/>
      <c r="BU60" s="128"/>
    </row>
    <row r="61" spans="1:73">
      <c r="A61" s="128"/>
      <c r="G61" s="7"/>
      <c r="I61" s="456" t="str">
        <f>IF(INDEX(入力,$A55,G$1)="","",INDEX(入力,$A55,G$1))</f>
        <v>令和 8 年 0 月 0 日</v>
      </c>
      <c r="J61" s="457"/>
      <c r="K61" s="457"/>
      <c r="L61" s="457"/>
      <c r="M61" s="457"/>
      <c r="N61" s="457"/>
      <c r="O61" s="457"/>
      <c r="P61" s="457"/>
      <c r="Q61" s="457"/>
      <c r="R61" s="457"/>
      <c r="S61" s="457"/>
      <c r="T61" s="457"/>
      <c r="U61" s="457"/>
      <c r="V61" s="457"/>
      <c r="W61" s="457"/>
      <c r="X61" s="457"/>
      <c r="Y61" s="457"/>
      <c r="Z61" s="457"/>
      <c r="AA61" s="457"/>
      <c r="AB61" s="457"/>
      <c r="AC61" s="457"/>
      <c r="BQ61" s="9"/>
      <c r="BS61" s="128"/>
      <c r="BT61" s="128"/>
      <c r="BU61" s="128"/>
    </row>
    <row r="62" spans="1:73" ht="13.5" customHeight="1">
      <c r="A62" s="128"/>
      <c r="G62" s="2"/>
      <c r="AC62" s="440" t="s">
        <v>5</v>
      </c>
      <c r="AD62" s="440"/>
      <c r="AE62" s="440"/>
      <c r="AF62" s="440"/>
      <c r="AG62" s="440"/>
      <c r="AH62" s="440"/>
      <c r="AI62" s="440"/>
      <c r="AM62" s="532" t="str">
        <f>入力シート!$AG$9</f>
        <v>〇〇</v>
      </c>
      <c r="AN62" s="532"/>
      <c r="AO62" s="532"/>
      <c r="AP62" s="532"/>
      <c r="AQ62" s="532"/>
      <c r="AR62" s="532"/>
      <c r="AS62" s="532"/>
      <c r="AT62" s="532"/>
      <c r="AU62" s="532"/>
      <c r="AV62" s="532"/>
      <c r="AW62" s="532"/>
      <c r="AX62" s="532"/>
      <c r="AY62" s="532"/>
      <c r="AZ62" s="532"/>
      <c r="BA62" s="532"/>
      <c r="BB62" s="532"/>
      <c r="BC62" s="532"/>
      <c r="BD62" s="532"/>
      <c r="BE62" s="532"/>
      <c r="BF62" s="532"/>
      <c r="BG62" s="532"/>
      <c r="BH62" s="532"/>
      <c r="BI62" s="532"/>
      <c r="BJ62" s="532"/>
      <c r="BK62" s="532"/>
      <c r="BL62" s="532"/>
      <c r="BM62" s="454" t="s">
        <v>12</v>
      </c>
      <c r="BN62" s="454"/>
      <c r="BO62" s="454"/>
      <c r="BQ62" s="3"/>
      <c r="BS62" s="128"/>
      <c r="BT62" s="128"/>
      <c r="BU62" s="128"/>
    </row>
    <row r="63" spans="1:73" ht="13.5" customHeight="1">
      <c r="A63" s="128"/>
      <c r="G63" s="2"/>
      <c r="AC63" s="440"/>
      <c r="AD63" s="440"/>
      <c r="AE63" s="440"/>
      <c r="AF63" s="440"/>
      <c r="AG63" s="440"/>
      <c r="AH63" s="440"/>
      <c r="AI63" s="440"/>
      <c r="AM63" s="532"/>
      <c r="AN63" s="532"/>
      <c r="AO63" s="532"/>
      <c r="AP63" s="532"/>
      <c r="AQ63" s="532"/>
      <c r="AR63" s="532"/>
      <c r="AS63" s="532"/>
      <c r="AT63" s="532"/>
      <c r="AU63" s="532"/>
      <c r="AV63" s="532"/>
      <c r="AW63" s="532"/>
      <c r="AX63" s="532"/>
      <c r="AY63" s="532"/>
      <c r="AZ63" s="532"/>
      <c r="BA63" s="532"/>
      <c r="BB63" s="532"/>
      <c r="BC63" s="532"/>
      <c r="BD63" s="532"/>
      <c r="BE63" s="532"/>
      <c r="BF63" s="532"/>
      <c r="BG63" s="532"/>
      <c r="BH63" s="532"/>
      <c r="BI63" s="532"/>
      <c r="BJ63" s="532"/>
      <c r="BK63" s="532"/>
      <c r="BL63" s="532"/>
      <c r="BM63" s="454"/>
      <c r="BN63" s="454"/>
      <c r="BO63" s="454"/>
      <c r="BQ63" s="3"/>
      <c r="BS63" s="128"/>
      <c r="BT63" s="128"/>
      <c r="BU63" s="128"/>
    </row>
    <row r="64" spans="1:73" ht="13.5" customHeight="1">
      <c r="A64" s="128"/>
      <c r="G64" s="4"/>
      <c r="H64" s="5"/>
      <c r="I64" s="5"/>
      <c r="J64" s="5"/>
      <c r="K64" s="5"/>
      <c r="L64" s="5"/>
      <c r="M64" s="5"/>
      <c r="N64" s="5"/>
      <c r="O64" s="5"/>
      <c r="P64" s="5"/>
      <c r="Q64" s="5"/>
      <c r="R64" s="5"/>
      <c r="S64" s="5"/>
      <c r="T64" s="5"/>
      <c r="U64" s="5"/>
      <c r="V64" s="5"/>
      <c r="W64" s="5"/>
      <c r="X64" s="5"/>
      <c r="Y64" s="5"/>
      <c r="Z64" s="5"/>
      <c r="AA64" s="5"/>
      <c r="AB64" s="5"/>
      <c r="AC64" s="443"/>
      <c r="AD64" s="443"/>
      <c r="AE64" s="443"/>
      <c r="AF64" s="443"/>
      <c r="AG64" s="443"/>
      <c r="AH64" s="443"/>
      <c r="AI64" s="443"/>
      <c r="AJ64" s="5"/>
      <c r="AK64" s="5"/>
      <c r="AL64" s="5"/>
      <c r="AM64" s="533"/>
      <c r="AN64" s="533"/>
      <c r="AO64" s="533"/>
      <c r="AP64" s="533"/>
      <c r="AQ64" s="533"/>
      <c r="AR64" s="533"/>
      <c r="AS64" s="533"/>
      <c r="AT64" s="533"/>
      <c r="AU64" s="533"/>
      <c r="AV64" s="533"/>
      <c r="AW64" s="533"/>
      <c r="AX64" s="533"/>
      <c r="AY64" s="533"/>
      <c r="AZ64" s="533"/>
      <c r="BA64" s="533"/>
      <c r="BB64" s="533"/>
      <c r="BC64" s="533"/>
      <c r="BD64" s="533"/>
      <c r="BE64" s="533"/>
      <c r="BF64" s="533"/>
      <c r="BG64" s="533"/>
      <c r="BH64" s="533"/>
      <c r="BI64" s="533"/>
      <c r="BJ64" s="533"/>
      <c r="BK64" s="533"/>
      <c r="BL64" s="533"/>
      <c r="BM64" s="455"/>
      <c r="BN64" s="455"/>
      <c r="BO64" s="455"/>
      <c r="BP64" s="5"/>
      <c r="BQ64" s="6"/>
      <c r="BS64" s="128"/>
      <c r="BT64" s="128"/>
      <c r="BU64" s="128"/>
    </row>
    <row r="65" spans="1:73">
      <c r="A65" s="128"/>
      <c r="BS65" s="128"/>
      <c r="BT65" s="128"/>
      <c r="BU65" s="128"/>
    </row>
    <row r="66" spans="1:73">
      <c r="A66" s="128"/>
      <c r="B66" s="128"/>
      <c r="C66" s="128"/>
      <c r="D66" s="128"/>
      <c r="E66" s="128"/>
      <c r="F66" s="128"/>
      <c r="G66" s="128"/>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128"/>
      <c r="AF66" s="128"/>
      <c r="AG66" s="128"/>
      <c r="AH66" s="128"/>
      <c r="AI66" s="128"/>
      <c r="AJ66" s="128"/>
      <c r="AK66" s="128"/>
      <c r="AL66" s="128"/>
      <c r="AM66" s="128"/>
      <c r="AN66" s="128"/>
      <c r="AO66" s="128"/>
      <c r="AP66" s="128"/>
      <c r="AQ66" s="128"/>
      <c r="AR66" s="128"/>
      <c r="AS66" s="128"/>
      <c r="AT66" s="128"/>
      <c r="AU66" s="128"/>
      <c r="AV66" s="128"/>
      <c r="AW66" s="128"/>
      <c r="AX66" s="128"/>
      <c r="AY66" s="128"/>
      <c r="AZ66" s="128"/>
      <c r="BA66" s="128"/>
      <c r="BB66" s="128"/>
      <c r="BC66" s="128"/>
      <c r="BD66" s="128"/>
      <c r="BE66" s="128"/>
      <c r="BF66" s="128"/>
      <c r="BG66" s="128"/>
      <c r="BH66" s="128"/>
      <c r="BI66" s="128"/>
      <c r="BJ66" s="128"/>
      <c r="BK66" s="128"/>
      <c r="BL66" s="128"/>
      <c r="BM66" s="128"/>
      <c r="BN66" s="128"/>
      <c r="BO66" s="128"/>
      <c r="BP66" s="128"/>
      <c r="BQ66" s="128"/>
      <c r="BR66" s="128"/>
      <c r="BS66" s="128"/>
      <c r="BT66" s="128"/>
      <c r="BU66" s="128"/>
    </row>
    <row r="67" spans="1:73">
      <c r="A67" s="128"/>
      <c r="B67" s="128"/>
      <c r="C67" s="128"/>
      <c r="D67" s="128"/>
      <c r="E67" s="128"/>
      <c r="F67" s="128"/>
      <c r="G67" s="128"/>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8"/>
      <c r="AY67" s="128"/>
      <c r="AZ67" s="128"/>
      <c r="BA67" s="128"/>
      <c r="BB67" s="128"/>
      <c r="BC67" s="128"/>
      <c r="BD67" s="128"/>
      <c r="BE67" s="128"/>
      <c r="BF67" s="128"/>
      <c r="BG67" s="128"/>
      <c r="BH67" s="128"/>
      <c r="BI67" s="128"/>
      <c r="BJ67" s="128"/>
      <c r="BK67" s="128"/>
      <c r="BL67" s="128"/>
      <c r="BM67" s="128"/>
      <c r="BN67" s="128"/>
      <c r="BO67" s="128"/>
      <c r="BP67" s="128"/>
      <c r="BQ67" s="128"/>
      <c r="BR67" s="128"/>
      <c r="BS67" s="128"/>
      <c r="BT67" s="128"/>
      <c r="BU67" s="128"/>
    </row>
    <row r="68" spans="1:73">
      <c r="A68" s="128"/>
      <c r="B68" s="128"/>
      <c r="C68" s="128"/>
      <c r="D68" s="128"/>
      <c r="E68" s="128"/>
      <c r="F68" s="128"/>
      <c r="G68" s="128"/>
      <c r="H68" s="128"/>
      <c r="I68" s="128"/>
      <c r="J68" s="128"/>
      <c r="K68" s="128"/>
      <c r="L68" s="128"/>
      <c r="M68" s="128"/>
      <c r="N68" s="128"/>
      <c r="O68" s="128"/>
      <c r="P68" s="128"/>
      <c r="Q68" s="128"/>
      <c r="R68" s="128"/>
      <c r="S68" s="128"/>
      <c r="T68" s="128"/>
      <c r="U68" s="128"/>
      <c r="V68" s="128"/>
      <c r="W68" s="128"/>
      <c r="X68" s="128"/>
      <c r="Y68" s="128"/>
      <c r="Z68" s="128"/>
      <c r="AA68" s="128"/>
      <c r="AB68" s="128"/>
      <c r="AC68" s="128"/>
      <c r="AD68" s="128"/>
      <c r="AE68" s="128"/>
      <c r="AF68" s="128"/>
      <c r="AG68" s="128"/>
      <c r="AH68" s="128"/>
      <c r="AI68" s="128"/>
      <c r="AJ68" s="128"/>
      <c r="AK68" s="128"/>
      <c r="AL68" s="128"/>
      <c r="AM68" s="128"/>
      <c r="AN68" s="128"/>
      <c r="AO68" s="128"/>
      <c r="AP68" s="128"/>
      <c r="AQ68" s="128"/>
      <c r="AR68" s="128"/>
      <c r="AS68" s="128"/>
      <c r="AT68" s="128"/>
      <c r="AU68" s="128"/>
      <c r="AV68" s="128"/>
      <c r="AW68" s="128"/>
      <c r="AX68" s="128"/>
      <c r="AY68" s="128"/>
      <c r="AZ68" s="128"/>
      <c r="BA68" s="128"/>
      <c r="BB68" s="128"/>
      <c r="BC68" s="128"/>
      <c r="BD68" s="128"/>
      <c r="BE68" s="128"/>
      <c r="BF68" s="128"/>
      <c r="BG68" s="128"/>
      <c r="BH68" s="128"/>
      <c r="BI68" s="128"/>
      <c r="BJ68" s="128"/>
      <c r="BK68" s="128"/>
      <c r="BL68" s="128"/>
      <c r="BM68" s="128"/>
      <c r="BN68" s="128"/>
      <c r="BO68" s="128"/>
      <c r="BP68" s="128"/>
      <c r="BQ68" s="128"/>
      <c r="BR68" s="128"/>
      <c r="BS68" s="128"/>
      <c r="BT68" s="128"/>
      <c r="BU68" s="128"/>
    </row>
    <row r="69" spans="1:73">
      <c r="A69" s="128"/>
      <c r="B69" s="128"/>
      <c r="C69" s="128"/>
      <c r="D69" s="128"/>
      <c r="E69" s="128"/>
      <c r="F69" s="128"/>
      <c r="G69" s="128"/>
      <c r="H69" s="128"/>
      <c r="I69" s="128"/>
      <c r="J69" s="128"/>
      <c r="K69" s="128"/>
      <c r="L69" s="128"/>
      <c r="M69" s="128"/>
      <c r="N69" s="128"/>
      <c r="O69" s="128"/>
      <c r="P69" s="128"/>
      <c r="Q69" s="128"/>
      <c r="R69" s="128"/>
      <c r="S69" s="128"/>
      <c r="T69" s="128"/>
      <c r="U69" s="128"/>
      <c r="V69" s="128"/>
      <c r="W69" s="128"/>
      <c r="X69" s="128"/>
      <c r="Y69" s="128"/>
      <c r="Z69" s="128"/>
      <c r="AA69" s="128"/>
      <c r="AB69" s="128"/>
      <c r="AC69" s="128"/>
      <c r="AD69" s="128"/>
      <c r="AE69" s="128"/>
      <c r="AF69" s="128"/>
      <c r="AG69" s="128"/>
      <c r="AH69" s="128"/>
      <c r="AI69" s="128"/>
      <c r="AJ69" s="128"/>
      <c r="AK69" s="128"/>
      <c r="AL69" s="128"/>
      <c r="AM69" s="128"/>
      <c r="AN69" s="128"/>
      <c r="AO69" s="128"/>
      <c r="AP69" s="128"/>
      <c r="AQ69" s="128"/>
      <c r="AR69" s="128"/>
      <c r="AS69" s="128"/>
      <c r="AT69" s="128"/>
      <c r="AU69" s="128"/>
      <c r="AV69" s="128"/>
      <c r="AW69" s="128"/>
      <c r="AX69" s="128"/>
      <c r="AY69" s="128"/>
      <c r="AZ69" s="128"/>
      <c r="BA69" s="128"/>
      <c r="BB69" s="128"/>
      <c r="BC69" s="128"/>
      <c r="BD69" s="128"/>
      <c r="BE69" s="128"/>
      <c r="BF69" s="128"/>
      <c r="BG69" s="128"/>
      <c r="BH69" s="128"/>
      <c r="BI69" s="128"/>
      <c r="BJ69" s="128"/>
      <c r="BK69" s="128"/>
      <c r="BL69" s="128"/>
      <c r="BM69" s="128"/>
      <c r="BN69" s="128"/>
      <c r="BO69" s="128"/>
      <c r="BP69" s="128"/>
      <c r="BQ69" s="128"/>
      <c r="BR69" s="128"/>
      <c r="BS69" s="128"/>
      <c r="BT69" s="128"/>
      <c r="BU69" s="128"/>
    </row>
  </sheetData>
  <sheetProtection sheet="1" objects="1" scenarios="1"/>
  <mergeCells count="95">
    <mergeCell ref="G11:T13"/>
    <mergeCell ref="U11:BQ13"/>
    <mergeCell ref="Z3:AW4"/>
    <mergeCell ref="G5:BQ7"/>
    <mergeCell ref="G8:T10"/>
    <mergeCell ref="U8:BA10"/>
    <mergeCell ref="BB8:BQ10"/>
    <mergeCell ref="BM22:BQ24"/>
    <mergeCell ref="I14:Y15"/>
    <mergeCell ref="AF14:BN15"/>
    <mergeCell ref="G18:BQ19"/>
    <mergeCell ref="G20:J21"/>
    <mergeCell ref="K20:T21"/>
    <mergeCell ref="U20:AN21"/>
    <mergeCell ref="AO20:BG21"/>
    <mergeCell ref="BH20:BL21"/>
    <mergeCell ref="BM20:BQ21"/>
    <mergeCell ref="G22:J24"/>
    <mergeCell ref="K22:T24"/>
    <mergeCell ref="U22:AN24"/>
    <mergeCell ref="AO22:BG24"/>
    <mergeCell ref="BH22:BL24"/>
    <mergeCell ref="BM28:BQ30"/>
    <mergeCell ref="G25:J27"/>
    <mergeCell ref="K25:T27"/>
    <mergeCell ref="U25:AN27"/>
    <mergeCell ref="AO25:BG27"/>
    <mergeCell ref="BH25:BL27"/>
    <mergeCell ref="BM25:BQ27"/>
    <mergeCell ref="G28:J30"/>
    <mergeCell ref="K28:T30"/>
    <mergeCell ref="U28:AN30"/>
    <mergeCell ref="AO28:BG30"/>
    <mergeCell ref="BH28:BL30"/>
    <mergeCell ref="BM34:BQ36"/>
    <mergeCell ref="G31:J33"/>
    <mergeCell ref="K31:T33"/>
    <mergeCell ref="U31:AN33"/>
    <mergeCell ref="AO31:BG33"/>
    <mergeCell ref="BH31:BL33"/>
    <mergeCell ref="BM31:BQ33"/>
    <mergeCell ref="G34:J36"/>
    <mergeCell ref="K34:T36"/>
    <mergeCell ref="U34:AN36"/>
    <mergeCell ref="AO34:BG36"/>
    <mergeCell ref="BH34:BL36"/>
    <mergeCell ref="BM41:BQ43"/>
    <mergeCell ref="G37:BQ38"/>
    <mergeCell ref="G39:J40"/>
    <mergeCell ref="K39:T40"/>
    <mergeCell ref="U39:AN40"/>
    <mergeCell ref="AO39:BG40"/>
    <mergeCell ref="BH39:BL40"/>
    <mergeCell ref="BM39:BQ40"/>
    <mergeCell ref="G41:J43"/>
    <mergeCell ref="K41:T43"/>
    <mergeCell ref="U41:AN43"/>
    <mergeCell ref="AO41:BG43"/>
    <mergeCell ref="BH41:BL43"/>
    <mergeCell ref="BM47:BQ49"/>
    <mergeCell ref="G44:J46"/>
    <mergeCell ref="K44:T46"/>
    <mergeCell ref="U44:AN46"/>
    <mergeCell ref="AO44:BG46"/>
    <mergeCell ref="BH44:BL46"/>
    <mergeCell ref="BM44:BQ46"/>
    <mergeCell ref="G47:J49"/>
    <mergeCell ref="K47:T49"/>
    <mergeCell ref="U47:AN49"/>
    <mergeCell ref="AO47:BG49"/>
    <mergeCell ref="BH47:BL49"/>
    <mergeCell ref="BM53:BQ55"/>
    <mergeCell ref="G50:J52"/>
    <mergeCell ref="K50:T52"/>
    <mergeCell ref="U50:AN52"/>
    <mergeCell ref="AO50:BG52"/>
    <mergeCell ref="BH50:BL52"/>
    <mergeCell ref="BM50:BQ52"/>
    <mergeCell ref="G53:J55"/>
    <mergeCell ref="K53:T55"/>
    <mergeCell ref="U53:AN55"/>
    <mergeCell ref="AO53:BG55"/>
    <mergeCell ref="BH53:BL55"/>
    <mergeCell ref="BE56:BQ56"/>
    <mergeCell ref="G57:O58"/>
    <mergeCell ref="P57:V58"/>
    <mergeCell ref="W57:AO58"/>
    <mergeCell ref="AP57:AQ58"/>
    <mergeCell ref="AR57:BD58"/>
    <mergeCell ref="BE57:BQ58"/>
    <mergeCell ref="G59:BQ60"/>
    <mergeCell ref="I61:AC61"/>
    <mergeCell ref="AC62:AI64"/>
    <mergeCell ref="AM62:BL64"/>
    <mergeCell ref="BM62:BO64"/>
  </mergeCells>
  <phoneticPr fontId="4"/>
  <pageMargins left="0.6692913385826772" right="0.70866141732283472" top="0.6692913385826772" bottom="0.27559055118110237" header="0.51181102362204722" footer="0.31496062992125984"/>
  <pageSetup paperSize="9" scale="96" orientation="portrait" r:id="rId1"/>
  <headerFooter alignWithMargins="0"/>
  <rowBreaks count="1" manualBreakCount="1">
    <brk id="65" min="1" max="6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Y93"/>
  <sheetViews>
    <sheetView topLeftCell="A6" zoomScaleNormal="100" workbookViewId="0">
      <selection activeCell="A16" sqref="A16"/>
    </sheetView>
  </sheetViews>
  <sheetFormatPr defaultColWidth="9" defaultRowHeight="13.2"/>
  <cols>
    <col min="1" max="1" width="35.77734375" style="195" customWidth="1"/>
    <col min="2" max="3" width="2.109375" style="195" customWidth="1"/>
    <col min="4" max="4" width="7.88671875" style="195" customWidth="1"/>
    <col min="5" max="5" width="13.33203125" style="195" customWidth="1"/>
    <col min="6" max="6" width="5" style="195" customWidth="1"/>
    <col min="7" max="7" width="6.21875" style="195" customWidth="1"/>
    <col min="8" max="9" width="2.109375" style="195" customWidth="1"/>
    <col min="10" max="10" width="11.88671875" style="195" customWidth="1"/>
    <col min="11" max="11" width="9.21875" style="195" customWidth="1"/>
    <col min="12" max="12" width="5" style="195" customWidth="1"/>
    <col min="13" max="13" width="6.21875" style="195" customWidth="1"/>
    <col min="14" max="16384" width="9" style="195"/>
  </cols>
  <sheetData>
    <row r="1" spans="1:25" ht="24.75" customHeight="1" thickBot="1">
      <c r="A1" s="381" t="s">
        <v>86</v>
      </c>
      <c r="B1" s="246"/>
      <c r="C1" s="246"/>
      <c r="D1" s="247" t="s">
        <v>87</v>
      </c>
      <c r="E1" s="246"/>
      <c r="F1" s="246"/>
      <c r="G1" s="246"/>
      <c r="H1" s="246"/>
      <c r="I1" s="246"/>
      <c r="J1" s="246"/>
      <c r="K1" s="246"/>
      <c r="L1" s="246"/>
      <c r="M1" s="246"/>
      <c r="N1" s="196"/>
      <c r="O1" s="196"/>
      <c r="P1" s="196"/>
      <c r="Q1" s="196"/>
      <c r="R1" s="196"/>
      <c r="S1" s="196"/>
      <c r="T1" s="196"/>
      <c r="U1" s="196"/>
      <c r="V1" s="196"/>
      <c r="W1" s="195" t="s">
        <v>212</v>
      </c>
      <c r="X1" s="218"/>
      <c r="Y1" s="218" t="s">
        <v>104</v>
      </c>
    </row>
    <row r="2" spans="1:25" ht="24.75" customHeight="1">
      <c r="A2" s="382"/>
      <c r="B2" s="383" t="s">
        <v>88</v>
      </c>
      <c r="C2" s="384"/>
      <c r="D2" s="384"/>
      <c r="E2" s="384"/>
      <c r="F2" s="384"/>
      <c r="G2" s="384"/>
      <c r="H2" s="384"/>
      <c r="I2" s="384"/>
      <c r="J2" s="385"/>
      <c r="K2" s="389" t="s">
        <v>83</v>
      </c>
      <c r="L2" s="390"/>
      <c r="M2" s="391"/>
      <c r="N2" s="196"/>
      <c r="O2" s="196"/>
      <c r="P2" s="196"/>
      <c r="Q2" s="196"/>
      <c r="R2" s="196"/>
      <c r="S2" s="196"/>
      <c r="T2" s="196"/>
      <c r="U2" s="196"/>
      <c r="V2" s="196"/>
      <c r="X2" s="218" t="s">
        <v>213</v>
      </c>
      <c r="Y2" s="218" t="s">
        <v>214</v>
      </c>
    </row>
    <row r="3" spans="1:25" ht="15.75" customHeight="1" thickBot="1">
      <c r="A3" s="201"/>
      <c r="B3" s="386"/>
      <c r="C3" s="387"/>
      <c r="D3" s="387"/>
      <c r="E3" s="387"/>
      <c r="F3" s="387"/>
      <c r="G3" s="387"/>
      <c r="H3" s="387"/>
      <c r="I3" s="387"/>
      <c r="J3" s="388"/>
      <c r="K3" s="392" t="s">
        <v>98</v>
      </c>
      <c r="L3" s="393"/>
      <c r="M3" s="394"/>
      <c r="N3" s="196"/>
      <c r="O3" s="196"/>
      <c r="P3" s="196"/>
      <c r="Q3" s="196"/>
      <c r="R3" s="196"/>
      <c r="S3" s="196"/>
      <c r="T3" s="196"/>
      <c r="U3" s="196"/>
      <c r="V3" s="196"/>
      <c r="X3" s="218" t="s">
        <v>215</v>
      </c>
      <c r="Y3" s="218" t="s">
        <v>216</v>
      </c>
    </row>
    <row r="4" spans="1:25" ht="63" customHeight="1" thickBot="1">
      <c r="A4" s="245" t="s">
        <v>198</v>
      </c>
      <c r="B4" s="395" t="s" ph="1">
        <v>197</v>
      </c>
      <c r="C4" s="396" ph="1"/>
      <c r="D4" s="397" ph="1"/>
      <c r="E4" s="398" t="s" ph="1">
        <v>243</v>
      </c>
      <c r="F4" s="399"/>
      <c r="G4" s="399"/>
      <c r="H4" s="399"/>
      <c r="I4" s="399"/>
      <c r="J4" s="400"/>
      <c r="K4" s="401">
        <v>90</v>
      </c>
      <c r="L4" s="402"/>
      <c r="M4" s="403"/>
      <c r="N4" s="196"/>
      <c r="O4" s="196"/>
      <c r="P4" s="196"/>
      <c r="Q4" s="196"/>
      <c r="R4" s="196"/>
      <c r="S4" s="196"/>
      <c r="T4" s="196"/>
      <c r="U4" s="196"/>
      <c r="V4" s="196"/>
      <c r="X4" s="218" t="s">
        <v>217</v>
      </c>
      <c r="Y4" s="218" t="s">
        <v>218</v>
      </c>
    </row>
    <row r="5" spans="1:25" ht="44.25" customHeight="1" thickBot="1">
      <c r="A5" s="201" t="s">
        <v>89</v>
      </c>
      <c r="B5" s="375" t="s" ph="1">
        <v>99</v>
      </c>
      <c r="C5" s="376"/>
      <c r="D5" s="377"/>
      <c r="E5" s="378" t="s" ph="1">
        <v>209</v>
      </c>
      <c r="F5" s="379" ph="1"/>
      <c r="G5" s="379"/>
      <c r="H5" s="379"/>
      <c r="I5" s="379"/>
      <c r="J5" s="379"/>
      <c r="K5" s="379"/>
      <c r="L5" s="379"/>
      <c r="M5" s="380"/>
      <c r="N5" s="196"/>
      <c r="O5" s="196"/>
      <c r="P5" s="196"/>
      <c r="Q5" s="196"/>
      <c r="R5" s="196"/>
      <c r="S5" s="196"/>
      <c r="T5" s="196"/>
      <c r="U5" s="196"/>
      <c r="V5" s="196"/>
      <c r="X5" s="218"/>
      <c r="Y5" s="218" t="s">
        <v>219</v>
      </c>
    </row>
    <row r="6" spans="1:25" ht="24" customHeight="1">
      <c r="A6" s="313" t="s">
        <v>90</v>
      </c>
      <c r="B6" s="337" t="s">
        <v>84</v>
      </c>
      <c r="C6" s="338"/>
      <c r="D6" s="339"/>
      <c r="E6" s="346" t="s">
        <v>267</v>
      </c>
      <c r="F6" s="347"/>
      <c r="G6" s="347"/>
      <c r="H6" s="347"/>
      <c r="I6" s="347"/>
      <c r="J6" s="347"/>
      <c r="K6" s="347"/>
      <c r="L6" s="347"/>
      <c r="M6" s="348"/>
      <c r="N6" s="196"/>
      <c r="O6" s="196"/>
      <c r="P6" s="196"/>
      <c r="Q6" s="196"/>
      <c r="R6" s="196"/>
      <c r="S6" s="196"/>
      <c r="T6" s="196"/>
      <c r="U6" s="196"/>
      <c r="V6" s="196"/>
      <c r="X6" s="218"/>
      <c r="Y6" s="218" t="s">
        <v>220</v>
      </c>
    </row>
    <row r="7" spans="1:25" ht="24.75" customHeight="1">
      <c r="A7" s="336"/>
      <c r="B7" s="340"/>
      <c r="C7" s="341"/>
      <c r="D7" s="342"/>
      <c r="E7" s="349" t="s">
        <v>244</v>
      </c>
      <c r="F7" s="350"/>
      <c r="G7" s="350"/>
      <c r="H7" s="350"/>
      <c r="I7" s="350"/>
      <c r="J7" s="350"/>
      <c r="K7" s="350"/>
      <c r="L7" s="350"/>
      <c r="M7" s="351"/>
      <c r="N7" s="196"/>
      <c r="O7" s="196"/>
      <c r="P7" s="196"/>
      <c r="Q7" s="196"/>
      <c r="R7" s="196"/>
      <c r="S7" s="196"/>
      <c r="T7" s="196"/>
      <c r="U7" s="196"/>
      <c r="V7" s="196"/>
      <c r="X7" s="218"/>
      <c r="Y7" s="218" t="s">
        <v>221</v>
      </c>
    </row>
    <row r="8" spans="1:25" ht="24" customHeight="1" thickBot="1">
      <c r="A8" s="336"/>
      <c r="B8" s="343"/>
      <c r="C8" s="344"/>
      <c r="D8" s="345"/>
      <c r="E8" s="352" t="s">
        <v>266</v>
      </c>
      <c r="F8" s="353"/>
      <c r="G8" s="353"/>
      <c r="H8" s="353"/>
      <c r="I8" s="353"/>
      <c r="J8" s="353"/>
      <c r="K8" s="353"/>
      <c r="L8" s="353"/>
      <c r="M8" s="354"/>
      <c r="N8" s="196"/>
      <c r="O8" s="196"/>
      <c r="P8" s="196"/>
      <c r="Q8" s="196"/>
      <c r="R8" s="196"/>
      <c r="S8" s="196"/>
      <c r="T8" s="196"/>
      <c r="U8" s="196"/>
      <c r="V8" s="196"/>
      <c r="X8" s="218"/>
      <c r="Y8" s="218" t="s">
        <v>222</v>
      </c>
    </row>
    <row r="9" spans="1:25" ht="16.5" customHeight="1">
      <c r="A9" s="313" t="s">
        <v>91</v>
      </c>
      <c r="B9" s="355" t="s">
        <v>265</v>
      </c>
      <c r="C9" s="356"/>
      <c r="D9" s="357"/>
      <c r="E9" s="244" t="s">
        <v>264</v>
      </c>
      <c r="F9" s="241"/>
      <c r="G9" s="243" t="s">
        <v>263</v>
      </c>
      <c r="H9" s="242" t="s">
        <v>262</v>
      </c>
      <c r="I9" s="241"/>
      <c r="J9" s="241"/>
      <c r="K9" s="241"/>
      <c r="L9" s="241"/>
      <c r="M9" s="240"/>
      <c r="N9" s="196"/>
      <c r="O9" s="196"/>
      <c r="P9" s="196"/>
      <c r="Q9" s="196"/>
      <c r="R9" s="196"/>
      <c r="S9" s="196"/>
      <c r="T9" s="196"/>
      <c r="U9" s="196"/>
      <c r="V9" s="196"/>
      <c r="X9" s="218"/>
      <c r="Y9" s="218" t="s">
        <v>223</v>
      </c>
    </row>
    <row r="10" spans="1:25" ht="16.5" customHeight="1">
      <c r="A10" s="336"/>
      <c r="B10" s="340"/>
      <c r="C10" s="341"/>
      <c r="D10" s="342"/>
      <c r="E10" s="239" t="s">
        <v>261</v>
      </c>
      <c r="F10" s="238"/>
      <c r="G10" s="237"/>
      <c r="H10" s="361" t="s">
        <v>245</v>
      </c>
      <c r="I10" s="362"/>
      <c r="J10" s="362"/>
      <c r="K10" s="362"/>
      <c r="L10" s="362"/>
      <c r="M10" s="363"/>
      <c r="N10" s="196"/>
      <c r="O10" s="196"/>
      <c r="P10" s="196"/>
      <c r="Q10" s="196"/>
      <c r="R10" s="196"/>
      <c r="S10" s="196"/>
      <c r="T10" s="196"/>
      <c r="U10" s="196"/>
      <c r="V10" s="196"/>
      <c r="X10" s="218"/>
      <c r="Y10" s="218" t="s">
        <v>224</v>
      </c>
    </row>
    <row r="11" spans="1:25" ht="16.5" customHeight="1" thickBot="1">
      <c r="A11" s="336"/>
      <c r="B11" s="358"/>
      <c r="C11" s="359"/>
      <c r="D11" s="360"/>
      <c r="E11" s="236" t="s">
        <v>260</v>
      </c>
      <c r="F11" s="234"/>
      <c r="G11" s="235"/>
      <c r="H11" s="234"/>
      <c r="I11" s="234"/>
      <c r="J11" s="234"/>
      <c r="K11" s="234"/>
      <c r="L11" s="234"/>
      <c r="M11" s="233"/>
      <c r="N11" s="196"/>
      <c r="O11" s="196"/>
      <c r="P11" s="196"/>
      <c r="Q11" s="196"/>
      <c r="R11" s="196"/>
      <c r="S11" s="196"/>
      <c r="T11" s="196"/>
      <c r="U11" s="196"/>
      <c r="V11" s="196"/>
      <c r="X11" s="218"/>
      <c r="Y11" s="218" t="s">
        <v>225</v>
      </c>
    </row>
    <row r="12" spans="1:25" ht="19.5" customHeight="1">
      <c r="A12" s="313" t="s">
        <v>92</v>
      </c>
      <c r="B12" s="337" t="s">
        <v>259</v>
      </c>
      <c r="C12" s="364"/>
      <c r="D12" s="365"/>
      <c r="E12" s="232" t="s">
        <v>93</v>
      </c>
      <c r="F12" s="231"/>
      <c r="G12" s="230"/>
      <c r="H12" s="229" t="s">
        <v>258</v>
      </c>
      <c r="I12" s="229"/>
      <c r="J12" s="228"/>
      <c r="K12" s="228"/>
      <c r="L12" s="228"/>
      <c r="M12" s="227"/>
      <c r="N12" s="196"/>
      <c r="O12" s="196"/>
      <c r="P12" s="196"/>
      <c r="Q12" s="196"/>
      <c r="R12" s="196"/>
      <c r="S12" s="196"/>
      <c r="T12" s="196"/>
      <c r="U12" s="196"/>
      <c r="V12" s="196"/>
      <c r="X12" s="218"/>
      <c r="Y12" s="218" t="s">
        <v>226</v>
      </c>
    </row>
    <row r="13" spans="1:25" ht="19.5" customHeight="1">
      <c r="A13" s="336"/>
      <c r="B13" s="366"/>
      <c r="C13" s="367"/>
      <c r="D13" s="368"/>
      <c r="E13" s="226" t="s">
        <v>94</v>
      </c>
      <c r="F13" s="225"/>
      <c r="G13" s="224" t="s">
        <v>257</v>
      </c>
      <c r="H13" s="223" t="s">
        <v>256</v>
      </c>
      <c r="I13" s="223"/>
      <c r="J13" s="222"/>
      <c r="K13" s="222"/>
      <c r="L13" s="222"/>
      <c r="M13" s="221"/>
      <c r="N13" s="196"/>
      <c r="O13" s="196"/>
      <c r="P13" s="196"/>
      <c r="Q13" s="196"/>
      <c r="R13" s="196"/>
      <c r="S13" s="196"/>
      <c r="T13" s="196"/>
      <c r="U13" s="196"/>
      <c r="V13" s="196"/>
      <c r="X13" s="218"/>
      <c r="Y13" s="218" t="s">
        <v>227</v>
      </c>
    </row>
    <row r="14" spans="1:25" ht="19.5" customHeight="1">
      <c r="A14" s="336"/>
      <c r="B14" s="366"/>
      <c r="C14" s="367"/>
      <c r="D14" s="368"/>
      <c r="E14" s="369"/>
      <c r="F14" s="370"/>
      <c r="G14" s="370"/>
      <c r="H14" s="370"/>
      <c r="I14" s="370"/>
      <c r="J14" s="370"/>
      <c r="K14" s="370"/>
      <c r="L14" s="370"/>
      <c r="M14" s="371"/>
      <c r="N14" s="196"/>
      <c r="O14" s="196"/>
      <c r="P14" s="196"/>
      <c r="Q14" s="196"/>
      <c r="R14" s="196"/>
      <c r="S14" s="196"/>
      <c r="T14" s="196"/>
      <c r="U14" s="196"/>
      <c r="V14" s="196"/>
      <c r="X14" s="218"/>
      <c r="Y14" s="218" t="s">
        <v>228</v>
      </c>
    </row>
    <row r="15" spans="1:25" ht="19.5" customHeight="1" thickBot="1">
      <c r="A15" s="336"/>
      <c r="B15" s="366"/>
      <c r="C15" s="367"/>
      <c r="D15" s="368"/>
      <c r="E15" s="372"/>
      <c r="F15" s="373"/>
      <c r="G15" s="373"/>
      <c r="H15" s="373"/>
      <c r="I15" s="373"/>
      <c r="J15" s="373"/>
      <c r="K15" s="373"/>
      <c r="L15" s="373"/>
      <c r="M15" s="374"/>
      <c r="N15" s="196"/>
      <c r="O15" s="196"/>
      <c r="P15" s="196"/>
      <c r="Q15" s="196"/>
      <c r="R15" s="196"/>
      <c r="S15" s="196"/>
      <c r="T15" s="196"/>
      <c r="U15" s="196"/>
      <c r="V15" s="196"/>
      <c r="X15" s="218"/>
      <c r="Y15" s="218" t="s">
        <v>229</v>
      </c>
    </row>
    <row r="16" spans="1:25" ht="33.75" customHeight="1" thickBot="1">
      <c r="A16" s="201"/>
      <c r="B16" s="309" t="s" ph="1">
        <v>100</v>
      </c>
      <c r="C16" s="310"/>
      <c r="D16" s="310"/>
      <c r="E16" s="311"/>
      <c r="F16" s="220" t="s">
        <v>97</v>
      </c>
      <c r="G16" s="219" t="s">
        <v>231</v>
      </c>
      <c r="H16" s="310" t="s">
        <v>255</v>
      </c>
      <c r="I16" s="310"/>
      <c r="J16" s="310"/>
      <c r="K16" s="310"/>
      <c r="L16" s="310"/>
      <c r="M16" s="312"/>
      <c r="N16" s="196"/>
      <c r="O16" s="196"/>
      <c r="P16" s="196"/>
      <c r="Q16" s="196"/>
      <c r="R16" s="196"/>
      <c r="S16" s="196"/>
      <c r="T16" s="196"/>
      <c r="U16" s="196"/>
      <c r="V16" s="196"/>
      <c r="X16" s="218"/>
      <c r="Y16" s="218" t="s">
        <v>230</v>
      </c>
    </row>
    <row r="17" spans="1:22" ht="29.25" customHeight="1" thickTop="1">
      <c r="A17" s="313" t="s">
        <v>233</v>
      </c>
      <c r="B17" s="314">
        <v>1</v>
      </c>
      <c r="C17" s="316" t="s">
        <v>85</v>
      </c>
      <c r="D17" s="318" t="s" ph="1">
        <v>246</v>
      </c>
      <c r="E17" s="319" ph="1"/>
      <c r="F17" s="322"/>
      <c r="G17" s="217"/>
      <c r="H17" s="324" t="s">
        <v>254</v>
      </c>
      <c r="I17" s="325"/>
      <c r="J17" s="326" t="s">
        <v>253</v>
      </c>
      <c r="K17" s="326"/>
      <c r="L17" s="326"/>
      <c r="M17" s="327"/>
      <c r="N17" s="196"/>
      <c r="O17" s="196"/>
      <c r="P17" s="196"/>
      <c r="Q17" s="196"/>
      <c r="R17" s="196"/>
      <c r="S17" s="196"/>
      <c r="T17" s="196"/>
      <c r="U17" s="196"/>
      <c r="V17" s="196"/>
    </row>
    <row r="18" spans="1:22" ht="27.75" customHeight="1">
      <c r="A18" s="313"/>
      <c r="B18" s="315"/>
      <c r="C18" s="317"/>
      <c r="D18" s="320" ph="1"/>
      <c r="E18" s="321" ph="1"/>
      <c r="F18" s="323"/>
      <c r="G18" s="216" t="s">
        <v>224</v>
      </c>
      <c r="H18" s="328" t="s">
        <v>252</v>
      </c>
      <c r="I18" s="329"/>
      <c r="J18" s="330" t="s">
        <v>251</v>
      </c>
      <c r="K18" s="330"/>
      <c r="L18" s="330"/>
      <c r="M18" s="331"/>
      <c r="N18" s="196"/>
      <c r="O18" s="196"/>
      <c r="P18" s="196"/>
      <c r="Q18" s="196"/>
      <c r="R18" s="196"/>
      <c r="S18" s="196"/>
      <c r="T18" s="196"/>
      <c r="U18" s="196"/>
      <c r="V18" s="196"/>
    </row>
    <row r="19" spans="1:22" ht="24" customHeight="1">
      <c r="A19" s="313"/>
      <c r="B19" s="332" t="s" ph="1">
        <v>100</v>
      </c>
      <c r="C19" s="333"/>
      <c r="D19" s="333"/>
      <c r="E19" s="334"/>
      <c r="F19" s="214" t="s">
        <v>97</v>
      </c>
      <c r="G19" s="215" t="s">
        <v>232</v>
      </c>
      <c r="H19" s="335" t="s" ph="1">
        <v>100</v>
      </c>
      <c r="I19" s="333" ph="1"/>
      <c r="J19" s="333"/>
      <c r="K19" s="334"/>
      <c r="L19" s="214" t="s">
        <v>97</v>
      </c>
      <c r="M19" s="213" t="s">
        <v>232</v>
      </c>
      <c r="N19" s="196"/>
      <c r="O19" s="196"/>
      <c r="P19" s="196"/>
      <c r="Q19" s="196"/>
      <c r="R19" s="196"/>
      <c r="S19" s="196"/>
      <c r="T19" s="196"/>
      <c r="U19" s="196"/>
      <c r="V19" s="196"/>
    </row>
    <row r="20" spans="1:22" ht="19.5" customHeight="1">
      <c r="A20" s="305" t="s">
        <v>95</v>
      </c>
      <c r="B20" s="302">
        <v>2</v>
      </c>
      <c r="C20" s="283"/>
      <c r="D20" s="285" t="s" ph="1">
        <v>269</v>
      </c>
      <c r="E20" s="286"/>
      <c r="F20" s="289" ph="1"/>
      <c r="G20" s="212"/>
      <c r="H20" s="291">
        <v>6</v>
      </c>
      <c r="I20" s="283"/>
      <c r="J20" s="285" ph="1"/>
      <c r="K20" s="286"/>
      <c r="L20" s="289" ph="1"/>
      <c r="M20" s="208"/>
      <c r="N20" s="196"/>
      <c r="O20" s="196"/>
      <c r="P20" s="196"/>
      <c r="Q20" s="196"/>
      <c r="R20" s="196"/>
      <c r="S20" s="196"/>
      <c r="T20" s="196"/>
      <c r="U20" s="196"/>
      <c r="V20" s="196"/>
    </row>
    <row r="21" spans="1:22" ht="19.5" customHeight="1">
      <c r="A21" s="305"/>
      <c r="B21" s="303"/>
      <c r="C21" s="284"/>
      <c r="D21" s="287"/>
      <c r="E21" s="288"/>
      <c r="F21" s="290"/>
      <c r="G21" s="211" t="s">
        <v>223</v>
      </c>
      <c r="H21" s="304"/>
      <c r="I21" s="284"/>
      <c r="J21" s="287"/>
      <c r="K21" s="288"/>
      <c r="L21" s="290"/>
      <c r="M21" s="206"/>
      <c r="N21" s="196"/>
      <c r="O21" s="196"/>
      <c r="P21" s="196"/>
      <c r="Q21" s="196"/>
      <c r="R21" s="196"/>
      <c r="S21" s="196"/>
      <c r="T21" s="196"/>
      <c r="U21" s="196"/>
      <c r="V21" s="196"/>
    </row>
    <row r="22" spans="1:22" ht="19.5" customHeight="1">
      <c r="A22" s="306"/>
      <c r="B22" s="302">
        <v>3</v>
      </c>
      <c r="C22" s="283"/>
      <c r="D22" s="285" t="s" ph="1">
        <v>250</v>
      </c>
      <c r="E22" s="286"/>
      <c r="F22" s="289" ph="1"/>
      <c r="G22" s="209"/>
      <c r="H22" s="291">
        <v>7</v>
      </c>
      <c r="I22" s="283"/>
      <c r="J22" s="285" ph="1"/>
      <c r="K22" s="286"/>
      <c r="L22" s="289" ph="1"/>
      <c r="M22" s="204"/>
      <c r="N22" s="196"/>
      <c r="O22" s="196"/>
      <c r="P22" s="196"/>
      <c r="Q22" s="196"/>
      <c r="R22" s="196"/>
      <c r="S22" s="196"/>
      <c r="T22" s="196"/>
      <c r="U22" s="196"/>
      <c r="V22" s="196"/>
    </row>
    <row r="23" spans="1:22" ht="19.5" customHeight="1">
      <c r="A23" s="306"/>
      <c r="B23" s="303"/>
      <c r="C23" s="284"/>
      <c r="D23" s="287"/>
      <c r="E23" s="288"/>
      <c r="F23" s="290"/>
      <c r="G23" s="207" t="s">
        <v>104</v>
      </c>
      <c r="H23" s="304"/>
      <c r="I23" s="284"/>
      <c r="J23" s="287"/>
      <c r="K23" s="288"/>
      <c r="L23" s="290"/>
      <c r="M23" s="210"/>
      <c r="N23" s="196"/>
      <c r="O23" s="196"/>
      <c r="P23" s="196"/>
      <c r="Q23" s="196"/>
      <c r="R23" s="196"/>
      <c r="S23" s="196"/>
      <c r="T23" s="196"/>
      <c r="U23" s="196"/>
      <c r="V23" s="196"/>
    </row>
    <row r="24" spans="1:22" ht="19.5" customHeight="1">
      <c r="A24" s="306"/>
      <c r="B24" s="302">
        <v>4</v>
      </c>
      <c r="C24" s="283"/>
      <c r="D24" s="285" t="s" ph="1">
        <v>246</v>
      </c>
      <c r="E24" s="286"/>
      <c r="F24" s="289" ph="1"/>
      <c r="G24" s="209" t="s">
        <v>215</v>
      </c>
      <c r="H24" s="291">
        <v>8</v>
      </c>
      <c r="I24" s="283"/>
      <c r="J24" s="285" ph="1"/>
      <c r="K24" s="286"/>
      <c r="L24" s="289" ph="1"/>
      <c r="M24" s="208"/>
      <c r="N24" s="196"/>
      <c r="O24" s="196"/>
      <c r="P24" s="196"/>
      <c r="Q24" s="196"/>
      <c r="R24" s="196"/>
      <c r="S24" s="196"/>
      <c r="T24" s="196"/>
      <c r="U24" s="196"/>
      <c r="V24" s="196"/>
    </row>
    <row r="25" spans="1:22" ht="19.5" customHeight="1">
      <c r="A25" s="306"/>
      <c r="B25" s="303"/>
      <c r="C25" s="284"/>
      <c r="D25" s="287"/>
      <c r="E25" s="288"/>
      <c r="F25" s="290"/>
      <c r="G25" s="207" t="s">
        <v>226</v>
      </c>
      <c r="H25" s="304"/>
      <c r="I25" s="284"/>
      <c r="J25" s="287"/>
      <c r="K25" s="288"/>
      <c r="L25" s="290"/>
      <c r="M25" s="206"/>
      <c r="N25" s="196"/>
      <c r="O25" s="196"/>
      <c r="P25" s="196"/>
      <c r="Q25" s="196"/>
      <c r="R25" s="196"/>
      <c r="S25" s="196"/>
      <c r="T25" s="196"/>
      <c r="U25" s="196"/>
      <c r="V25" s="196"/>
    </row>
    <row r="26" spans="1:22" ht="19.5" customHeight="1">
      <c r="A26" s="306"/>
      <c r="B26" s="302">
        <v>5</v>
      </c>
      <c r="C26" s="283"/>
      <c r="D26" s="285" ph="1"/>
      <c r="E26" s="286"/>
      <c r="F26" s="289" ph="1"/>
      <c r="G26" s="205"/>
      <c r="H26" s="291">
        <v>9</v>
      </c>
      <c r="I26" s="283"/>
      <c r="J26" s="285" ph="1"/>
      <c r="K26" s="294" ph="1"/>
      <c r="L26" s="289" ph="1"/>
      <c r="M26" s="204"/>
      <c r="N26" s="196"/>
      <c r="O26" s="196"/>
      <c r="P26" s="196"/>
      <c r="Q26" s="196"/>
      <c r="R26" s="196"/>
      <c r="S26" s="196"/>
      <c r="T26" s="196"/>
      <c r="U26" s="196"/>
      <c r="V26" s="196"/>
    </row>
    <row r="27" spans="1:22" ht="19.5" customHeight="1" thickBot="1">
      <c r="A27" s="201"/>
      <c r="B27" s="307"/>
      <c r="C27" s="293"/>
      <c r="D27" s="295"/>
      <c r="E27" s="308"/>
      <c r="F27" s="297"/>
      <c r="G27" s="203"/>
      <c r="H27" s="292"/>
      <c r="I27" s="293"/>
      <c r="J27" s="295"/>
      <c r="K27" s="296"/>
      <c r="L27" s="297"/>
      <c r="M27" s="202"/>
      <c r="N27" s="196"/>
      <c r="O27" s="196"/>
      <c r="P27" s="196"/>
      <c r="Q27" s="196"/>
      <c r="R27" s="196"/>
      <c r="S27" s="196"/>
      <c r="T27" s="196"/>
      <c r="U27" s="196"/>
      <c r="V27" s="196"/>
    </row>
    <row r="28" spans="1:22" ht="33" customHeight="1" thickBot="1">
      <c r="A28" s="201" t="s">
        <v>191</v>
      </c>
      <c r="B28" s="196"/>
      <c r="C28" s="196"/>
      <c r="D28" s="201"/>
      <c r="E28" s="196"/>
      <c r="F28" s="196"/>
      <c r="G28" s="196"/>
      <c r="H28" s="196"/>
      <c r="I28" s="196"/>
      <c r="J28" s="196"/>
      <c r="K28" s="196"/>
      <c r="L28" s="196"/>
      <c r="M28" s="196"/>
      <c r="N28" s="196"/>
      <c r="O28" s="196"/>
      <c r="P28" s="196"/>
      <c r="Q28" s="196"/>
      <c r="R28" s="196"/>
      <c r="S28" s="196"/>
      <c r="T28" s="196"/>
      <c r="U28" s="196"/>
      <c r="V28" s="196"/>
    </row>
    <row r="29" spans="1:22">
      <c r="A29" s="196"/>
      <c r="B29" s="196"/>
      <c r="C29" s="196"/>
      <c r="D29" s="200" t="s">
        <v>153</v>
      </c>
      <c r="E29" s="298" t="s">
        <v>187</v>
      </c>
      <c r="F29" s="299"/>
      <c r="G29" s="300" t="s">
        <v>153</v>
      </c>
      <c r="H29" s="300"/>
      <c r="I29" s="300" t="s">
        <v>186</v>
      </c>
      <c r="J29" s="300"/>
      <c r="K29" s="301"/>
      <c r="L29" s="196"/>
      <c r="M29" s="196"/>
      <c r="N29" s="196"/>
      <c r="O29" s="196"/>
      <c r="P29" s="196"/>
      <c r="Q29" s="196"/>
      <c r="R29" s="196"/>
      <c r="S29" s="196"/>
      <c r="T29" s="196"/>
      <c r="U29" s="196"/>
      <c r="V29" s="196"/>
    </row>
    <row r="30" spans="1:22" ht="13.5" customHeight="1">
      <c r="A30" s="196"/>
      <c r="B30" s="196"/>
      <c r="C30" s="196"/>
      <c r="D30" s="198">
        <v>1</v>
      </c>
      <c r="E30" s="275" t="s">
        <v>119</v>
      </c>
      <c r="F30" s="275"/>
      <c r="G30" s="266">
        <v>38</v>
      </c>
      <c r="H30" s="267"/>
      <c r="I30" s="264" t="s">
        <v>154</v>
      </c>
      <c r="J30" s="268"/>
      <c r="K30" s="269"/>
      <c r="L30" s="196"/>
      <c r="M30" s="196"/>
      <c r="N30" s="196"/>
      <c r="O30" s="196"/>
      <c r="P30" s="196"/>
      <c r="Q30" s="196"/>
      <c r="R30" s="196"/>
      <c r="S30" s="196"/>
      <c r="T30" s="196"/>
      <c r="U30" s="196"/>
      <c r="V30" s="196"/>
    </row>
    <row r="31" spans="1:22" ht="13.5" customHeight="1">
      <c r="A31" s="196"/>
      <c r="B31" s="196"/>
      <c r="C31" s="196"/>
      <c r="D31" s="198">
        <v>2</v>
      </c>
      <c r="E31" s="275" t="s">
        <v>120</v>
      </c>
      <c r="F31" s="275"/>
      <c r="G31" s="266">
        <v>39</v>
      </c>
      <c r="H31" s="267"/>
      <c r="I31" s="264" t="s">
        <v>155</v>
      </c>
      <c r="J31" s="268"/>
      <c r="K31" s="269"/>
      <c r="L31" s="196"/>
      <c r="M31" s="196"/>
      <c r="N31" s="196"/>
      <c r="O31" s="196"/>
      <c r="P31" s="196"/>
      <c r="Q31" s="196"/>
      <c r="R31" s="196"/>
      <c r="S31" s="196"/>
      <c r="T31" s="196"/>
      <c r="U31" s="196"/>
      <c r="V31" s="196"/>
    </row>
    <row r="32" spans="1:22" ht="13.5" customHeight="1">
      <c r="A32" s="196"/>
      <c r="B32" s="196"/>
      <c r="C32" s="196"/>
      <c r="D32" s="198">
        <v>3</v>
      </c>
      <c r="E32" s="275" t="s">
        <v>247</v>
      </c>
      <c r="F32" s="275"/>
      <c r="G32" s="266">
        <v>40</v>
      </c>
      <c r="H32" s="267"/>
      <c r="I32" s="264" t="s">
        <v>156</v>
      </c>
      <c r="J32" s="268"/>
      <c r="K32" s="269"/>
      <c r="L32" s="196"/>
      <c r="M32" s="196"/>
      <c r="N32" s="196"/>
      <c r="O32" s="196"/>
      <c r="P32" s="196"/>
      <c r="Q32" s="196"/>
      <c r="R32" s="196"/>
      <c r="S32" s="196"/>
      <c r="T32" s="196"/>
      <c r="U32" s="196"/>
      <c r="V32" s="196"/>
    </row>
    <row r="33" spans="1:22" ht="13.5" customHeight="1">
      <c r="A33" s="196"/>
      <c r="B33" s="196"/>
      <c r="C33" s="196"/>
      <c r="D33" s="198">
        <v>4</v>
      </c>
      <c r="E33" s="275" t="s">
        <v>121</v>
      </c>
      <c r="F33" s="275"/>
      <c r="G33" s="266">
        <v>41</v>
      </c>
      <c r="H33" s="267"/>
      <c r="I33" s="264" t="s">
        <v>189</v>
      </c>
      <c r="J33" s="268"/>
      <c r="K33" s="269"/>
      <c r="L33" s="196"/>
      <c r="M33" s="196"/>
      <c r="N33" s="196"/>
      <c r="O33" s="196"/>
      <c r="P33" s="196"/>
      <c r="Q33" s="196"/>
      <c r="R33" s="196"/>
      <c r="S33" s="196"/>
      <c r="T33" s="196"/>
      <c r="U33" s="196"/>
      <c r="V33" s="196"/>
    </row>
    <row r="34" spans="1:22" ht="15" customHeight="1">
      <c r="A34" s="196"/>
      <c r="B34" s="196" ph="1"/>
      <c r="C34" s="196"/>
      <c r="D34" s="198">
        <v>5</v>
      </c>
      <c r="E34" s="275" t="s">
        <v>188</v>
      </c>
      <c r="F34" s="275"/>
      <c r="G34" s="266">
        <v>42</v>
      </c>
      <c r="H34" s="267"/>
      <c r="I34" s="264" t="s">
        <v>157</v>
      </c>
      <c r="J34" s="268"/>
      <c r="K34" s="269"/>
      <c r="L34" s="196"/>
      <c r="M34" s="196"/>
      <c r="N34" s="196"/>
      <c r="O34" s="196"/>
      <c r="P34" s="196"/>
      <c r="Q34" s="196"/>
      <c r="R34" s="196"/>
      <c r="S34" s="196"/>
      <c r="T34" s="196"/>
      <c r="U34" s="196"/>
      <c r="V34" s="196"/>
    </row>
    <row r="35" spans="1:22" ht="13.5" customHeight="1">
      <c r="A35" s="196"/>
      <c r="B35" s="196"/>
      <c r="C35" s="196"/>
      <c r="D35" s="198">
        <v>6</v>
      </c>
      <c r="E35" s="275" t="s">
        <v>122</v>
      </c>
      <c r="F35" s="275"/>
      <c r="G35" s="266">
        <v>43</v>
      </c>
      <c r="H35" s="267"/>
      <c r="I35" s="264" t="s">
        <v>158</v>
      </c>
      <c r="J35" s="268"/>
      <c r="K35" s="269"/>
      <c r="L35" s="196"/>
      <c r="M35" s="196"/>
      <c r="N35" s="196"/>
      <c r="O35" s="196"/>
      <c r="P35" s="196"/>
      <c r="Q35" s="196"/>
      <c r="R35" s="196"/>
      <c r="S35" s="196"/>
      <c r="T35" s="196"/>
      <c r="U35" s="196"/>
      <c r="V35" s="196"/>
    </row>
    <row r="36" spans="1:22" ht="13.5" customHeight="1">
      <c r="A36" s="196"/>
      <c r="B36" s="196"/>
      <c r="C36" s="196"/>
      <c r="D36" s="198">
        <v>7</v>
      </c>
      <c r="E36" s="275" t="s">
        <v>123</v>
      </c>
      <c r="F36" s="275"/>
      <c r="G36" s="266">
        <v>44</v>
      </c>
      <c r="H36" s="267"/>
      <c r="I36" s="264" t="s">
        <v>159</v>
      </c>
      <c r="J36" s="268"/>
      <c r="K36" s="269"/>
      <c r="L36" s="196"/>
      <c r="M36" s="196"/>
      <c r="N36" s="196"/>
      <c r="O36" s="196"/>
      <c r="P36" s="196"/>
      <c r="Q36" s="196"/>
      <c r="R36" s="196"/>
      <c r="S36" s="196"/>
      <c r="T36" s="196"/>
      <c r="U36" s="196"/>
      <c r="V36" s="196"/>
    </row>
    <row r="37" spans="1:22" ht="13.5" customHeight="1">
      <c r="A37" s="196"/>
      <c r="B37" s="196"/>
      <c r="C37" s="196"/>
      <c r="D37" s="198">
        <v>8</v>
      </c>
      <c r="E37" s="275" t="s">
        <v>124</v>
      </c>
      <c r="F37" s="275"/>
      <c r="G37" s="266">
        <v>45</v>
      </c>
      <c r="H37" s="267"/>
      <c r="I37" s="264" t="s">
        <v>160</v>
      </c>
      <c r="J37" s="268"/>
      <c r="K37" s="269"/>
      <c r="L37" s="196"/>
      <c r="M37" s="196"/>
      <c r="N37" s="196"/>
      <c r="O37" s="196"/>
      <c r="P37" s="196"/>
      <c r="Q37" s="196"/>
      <c r="R37" s="196"/>
      <c r="S37" s="196"/>
      <c r="T37" s="196"/>
      <c r="U37" s="196"/>
      <c r="V37" s="196"/>
    </row>
    <row r="38" spans="1:22" ht="13.5" customHeight="1">
      <c r="A38" s="196"/>
      <c r="B38" s="196"/>
      <c r="C38" s="196"/>
      <c r="D38" s="198">
        <v>9</v>
      </c>
      <c r="E38" s="275" t="s">
        <v>125</v>
      </c>
      <c r="F38" s="275"/>
      <c r="G38" s="266">
        <v>46</v>
      </c>
      <c r="H38" s="267"/>
      <c r="I38" s="264" t="s">
        <v>161</v>
      </c>
      <c r="J38" s="268"/>
      <c r="K38" s="269"/>
      <c r="L38" s="196"/>
      <c r="M38" s="196"/>
      <c r="N38" s="196"/>
      <c r="O38" s="196"/>
      <c r="P38" s="196"/>
      <c r="Q38" s="196"/>
      <c r="R38" s="196"/>
      <c r="S38" s="196"/>
      <c r="T38" s="196"/>
      <c r="U38" s="196"/>
      <c r="V38" s="196"/>
    </row>
    <row r="39" spans="1:22" ht="13.5" customHeight="1">
      <c r="A39" s="196"/>
      <c r="B39" s="196"/>
      <c r="C39" s="196"/>
      <c r="D39" s="198">
        <v>10</v>
      </c>
      <c r="E39" s="275" t="s">
        <v>126</v>
      </c>
      <c r="F39" s="275"/>
      <c r="G39" s="266">
        <v>47</v>
      </c>
      <c r="H39" s="267"/>
      <c r="I39" s="264" t="s">
        <v>162</v>
      </c>
      <c r="J39" s="268"/>
      <c r="K39" s="269"/>
      <c r="L39" s="196"/>
      <c r="M39" s="196"/>
      <c r="N39" s="196"/>
      <c r="O39" s="196"/>
      <c r="P39" s="196"/>
      <c r="Q39" s="196"/>
      <c r="R39" s="196"/>
      <c r="S39" s="196"/>
      <c r="T39" s="196"/>
      <c r="U39" s="196"/>
      <c r="V39" s="196"/>
    </row>
    <row r="40" spans="1:22" ht="13.5" customHeight="1">
      <c r="A40" s="196"/>
      <c r="B40" s="196"/>
      <c r="C40" s="196"/>
      <c r="D40" s="198">
        <v>11</v>
      </c>
      <c r="E40" s="275" t="s">
        <v>127</v>
      </c>
      <c r="F40" s="275"/>
      <c r="G40" s="266">
        <v>48</v>
      </c>
      <c r="H40" s="267"/>
      <c r="I40" s="264" t="s">
        <v>163</v>
      </c>
      <c r="J40" s="268"/>
      <c r="K40" s="269"/>
      <c r="L40" s="196"/>
      <c r="M40" s="196"/>
      <c r="N40" s="196"/>
      <c r="O40" s="196"/>
      <c r="P40" s="196"/>
      <c r="Q40" s="196"/>
      <c r="R40" s="196"/>
      <c r="S40" s="196"/>
      <c r="T40" s="196"/>
      <c r="U40" s="196"/>
      <c r="V40" s="196"/>
    </row>
    <row r="41" spans="1:22" ht="13.5" customHeight="1">
      <c r="A41" s="196"/>
      <c r="B41" s="196"/>
      <c r="C41" s="196"/>
      <c r="D41" s="198">
        <v>12</v>
      </c>
      <c r="E41" s="275" t="s">
        <v>128</v>
      </c>
      <c r="F41" s="275"/>
      <c r="G41" s="266">
        <v>49</v>
      </c>
      <c r="H41" s="267"/>
      <c r="I41" s="264" t="s">
        <v>164</v>
      </c>
      <c r="J41" s="268"/>
      <c r="K41" s="269"/>
      <c r="L41" s="196"/>
      <c r="M41" s="196"/>
      <c r="N41" s="196"/>
      <c r="O41" s="196"/>
      <c r="P41" s="196"/>
      <c r="Q41" s="196"/>
      <c r="R41" s="196"/>
      <c r="S41" s="196"/>
      <c r="T41" s="196"/>
      <c r="U41" s="196"/>
      <c r="V41" s="196"/>
    </row>
    <row r="42" spans="1:22" ht="13.5" customHeight="1">
      <c r="A42" s="196"/>
      <c r="B42" s="196"/>
      <c r="C42" s="196"/>
      <c r="D42" s="198">
        <v>13</v>
      </c>
      <c r="E42" s="282" t="s">
        <v>129</v>
      </c>
      <c r="F42" s="282"/>
      <c r="G42" s="266">
        <v>50</v>
      </c>
      <c r="H42" s="267"/>
      <c r="I42" s="264" t="s">
        <v>165</v>
      </c>
      <c r="J42" s="268"/>
      <c r="K42" s="269"/>
      <c r="L42" s="196"/>
      <c r="M42" s="196"/>
      <c r="N42" s="196"/>
      <c r="O42" s="196"/>
      <c r="P42" s="196"/>
      <c r="Q42" s="196"/>
      <c r="R42" s="196"/>
      <c r="S42" s="196"/>
      <c r="T42" s="196"/>
      <c r="U42" s="196"/>
      <c r="V42" s="196"/>
    </row>
    <row r="43" spans="1:22" ht="13.5" customHeight="1">
      <c r="A43" s="196"/>
      <c r="B43" s="196"/>
      <c r="C43" s="196"/>
      <c r="D43" s="198">
        <v>14</v>
      </c>
      <c r="E43" s="275" t="s">
        <v>130</v>
      </c>
      <c r="F43" s="275"/>
      <c r="G43" s="266">
        <v>51</v>
      </c>
      <c r="H43" s="267"/>
      <c r="I43" s="264" t="s">
        <v>166</v>
      </c>
      <c r="J43" s="268"/>
      <c r="K43" s="269"/>
      <c r="L43" s="196"/>
      <c r="M43" s="196"/>
      <c r="N43" s="196"/>
      <c r="O43" s="196"/>
      <c r="P43" s="196"/>
      <c r="Q43" s="196"/>
      <c r="R43" s="196"/>
      <c r="S43" s="196"/>
      <c r="T43" s="196"/>
      <c r="U43" s="196"/>
      <c r="V43" s="196"/>
    </row>
    <row r="44" spans="1:22" ht="13.5" customHeight="1">
      <c r="A44" s="196"/>
      <c r="B44" s="196"/>
      <c r="C44" s="196"/>
      <c r="D44" s="198">
        <v>15</v>
      </c>
      <c r="E44" s="275" t="s">
        <v>131</v>
      </c>
      <c r="F44" s="275"/>
      <c r="G44" s="266">
        <v>52</v>
      </c>
      <c r="H44" s="267"/>
      <c r="I44" s="264" t="s">
        <v>167</v>
      </c>
      <c r="J44" s="268"/>
      <c r="K44" s="269"/>
      <c r="L44" s="196"/>
      <c r="M44" s="196"/>
      <c r="N44" s="196"/>
      <c r="O44" s="196"/>
      <c r="P44" s="196"/>
      <c r="Q44" s="196"/>
      <c r="R44" s="196"/>
      <c r="S44" s="196"/>
      <c r="T44" s="196"/>
      <c r="U44" s="196"/>
      <c r="V44" s="196"/>
    </row>
    <row r="45" spans="1:22" ht="13.5" customHeight="1">
      <c r="A45" s="196"/>
      <c r="B45" s="196"/>
      <c r="C45" s="196"/>
      <c r="D45" s="198">
        <v>16</v>
      </c>
      <c r="E45" s="275" t="s">
        <v>132</v>
      </c>
      <c r="F45" s="275"/>
      <c r="G45" s="266">
        <v>53</v>
      </c>
      <c r="H45" s="267"/>
      <c r="I45" s="264" t="s">
        <v>168</v>
      </c>
      <c r="J45" s="268"/>
      <c r="K45" s="269"/>
      <c r="L45" s="196"/>
      <c r="M45" s="196"/>
      <c r="N45" s="196"/>
      <c r="O45" s="196"/>
      <c r="P45" s="196"/>
      <c r="Q45" s="196"/>
      <c r="R45" s="196"/>
      <c r="S45" s="196"/>
      <c r="T45" s="196"/>
      <c r="U45" s="196"/>
      <c r="V45" s="196"/>
    </row>
    <row r="46" spans="1:22" ht="13.5" customHeight="1">
      <c r="A46" s="196"/>
      <c r="B46" s="196"/>
      <c r="C46" s="196"/>
      <c r="D46" s="199">
        <v>17</v>
      </c>
      <c r="E46" s="275" t="s">
        <v>133</v>
      </c>
      <c r="F46" s="275"/>
      <c r="G46" s="266">
        <v>54</v>
      </c>
      <c r="H46" s="267"/>
      <c r="I46" s="264" t="s">
        <v>169</v>
      </c>
      <c r="J46" s="268"/>
      <c r="K46" s="269"/>
      <c r="L46" s="196"/>
      <c r="M46" s="196"/>
      <c r="N46" s="196"/>
      <c r="O46" s="196"/>
      <c r="P46" s="196"/>
      <c r="Q46" s="196"/>
      <c r="R46" s="196"/>
      <c r="S46" s="196"/>
      <c r="T46" s="196"/>
      <c r="U46" s="196"/>
      <c r="V46" s="196"/>
    </row>
    <row r="47" spans="1:22" ht="13.5" customHeight="1">
      <c r="A47" s="196"/>
      <c r="B47" s="196"/>
      <c r="C47" s="196"/>
      <c r="D47" s="198">
        <v>18</v>
      </c>
      <c r="E47" s="275" t="s">
        <v>134</v>
      </c>
      <c r="F47" s="275"/>
      <c r="G47" s="266">
        <v>55</v>
      </c>
      <c r="H47" s="267"/>
      <c r="I47" s="264" t="s">
        <v>170</v>
      </c>
      <c r="J47" s="268"/>
      <c r="K47" s="269"/>
      <c r="L47" s="196"/>
      <c r="M47" s="196"/>
      <c r="N47" s="196"/>
      <c r="O47" s="196"/>
      <c r="P47" s="196"/>
      <c r="Q47" s="196"/>
      <c r="R47" s="196"/>
      <c r="S47" s="196"/>
      <c r="T47" s="196"/>
      <c r="U47" s="196"/>
      <c r="V47" s="196"/>
    </row>
    <row r="48" spans="1:22" ht="13.5" customHeight="1">
      <c r="A48" s="196"/>
      <c r="B48" s="196"/>
      <c r="C48" s="196"/>
      <c r="D48" s="198">
        <v>19</v>
      </c>
      <c r="E48" s="275" t="s">
        <v>135</v>
      </c>
      <c r="F48" s="275"/>
      <c r="G48" s="266">
        <v>56</v>
      </c>
      <c r="H48" s="267"/>
      <c r="I48" s="264" t="s">
        <v>248</v>
      </c>
      <c r="J48" s="268"/>
      <c r="K48" s="269"/>
      <c r="L48" s="196"/>
      <c r="M48" s="196"/>
      <c r="N48" s="196"/>
      <c r="O48" s="196"/>
      <c r="P48" s="196"/>
      <c r="Q48" s="196"/>
      <c r="R48" s="196"/>
      <c r="S48" s="196"/>
      <c r="T48" s="196"/>
      <c r="U48" s="196"/>
      <c r="V48" s="196"/>
    </row>
    <row r="49" spans="1:22" ht="13.5" customHeight="1">
      <c r="A49" s="196"/>
      <c r="B49" s="196"/>
      <c r="C49" s="196"/>
      <c r="D49" s="198">
        <v>20</v>
      </c>
      <c r="E49" s="275" t="s">
        <v>136</v>
      </c>
      <c r="F49" s="275"/>
      <c r="G49" s="277">
        <v>57</v>
      </c>
      <c r="H49" s="278"/>
      <c r="I49" s="279" t="s">
        <v>194</v>
      </c>
      <c r="J49" s="280"/>
      <c r="K49" s="281"/>
      <c r="L49" s="196"/>
      <c r="M49" s="196"/>
      <c r="N49" s="196"/>
      <c r="O49" s="196"/>
      <c r="P49" s="196"/>
      <c r="Q49" s="196"/>
      <c r="R49" s="196"/>
      <c r="S49" s="196"/>
      <c r="T49" s="196"/>
      <c r="U49" s="196"/>
      <c r="V49" s="196"/>
    </row>
    <row r="50" spans="1:22" ht="13.5" customHeight="1">
      <c r="A50" s="196"/>
      <c r="B50" s="196"/>
      <c r="C50" s="196"/>
      <c r="D50" s="198">
        <v>21</v>
      </c>
      <c r="E50" s="275" t="s">
        <v>137</v>
      </c>
      <c r="F50" s="275"/>
      <c r="G50" s="266">
        <v>58</v>
      </c>
      <c r="H50" s="267"/>
      <c r="I50" s="264" t="s">
        <v>171</v>
      </c>
      <c r="J50" s="268"/>
      <c r="K50" s="269"/>
      <c r="L50" s="196"/>
      <c r="M50" s="196"/>
      <c r="N50" s="196"/>
      <c r="O50" s="196"/>
      <c r="P50" s="196"/>
      <c r="Q50" s="196"/>
      <c r="R50" s="196"/>
      <c r="S50" s="196"/>
      <c r="T50" s="196"/>
      <c r="U50" s="196"/>
      <c r="V50" s="196"/>
    </row>
    <row r="51" spans="1:22" ht="13.5" customHeight="1">
      <c r="A51" s="196"/>
      <c r="B51" s="196"/>
      <c r="C51" s="196"/>
      <c r="D51" s="198">
        <v>22</v>
      </c>
      <c r="E51" s="275" t="s">
        <v>138</v>
      </c>
      <c r="F51" s="275"/>
      <c r="G51" s="266">
        <v>59</v>
      </c>
      <c r="H51" s="267"/>
      <c r="I51" s="264" t="s">
        <v>172</v>
      </c>
      <c r="J51" s="268"/>
      <c r="K51" s="269"/>
      <c r="L51" s="196"/>
      <c r="M51" s="196"/>
      <c r="N51" s="196"/>
      <c r="O51" s="196"/>
      <c r="P51" s="196"/>
      <c r="Q51" s="196"/>
      <c r="R51" s="196"/>
      <c r="S51" s="196"/>
      <c r="T51" s="196"/>
      <c r="U51" s="196"/>
      <c r="V51" s="196"/>
    </row>
    <row r="52" spans="1:22" ht="13.5" customHeight="1">
      <c r="A52" s="196"/>
      <c r="B52" s="196"/>
      <c r="C52" s="196"/>
      <c r="D52" s="198">
        <v>23</v>
      </c>
      <c r="E52" s="275" t="s">
        <v>139</v>
      </c>
      <c r="F52" s="275"/>
      <c r="G52" s="266">
        <v>60</v>
      </c>
      <c r="H52" s="267"/>
      <c r="I52" s="264" t="s">
        <v>173</v>
      </c>
      <c r="J52" s="268"/>
      <c r="K52" s="269"/>
      <c r="L52" s="196"/>
      <c r="M52" s="196"/>
      <c r="N52" s="196"/>
      <c r="O52" s="196"/>
      <c r="P52" s="196"/>
      <c r="Q52" s="196"/>
      <c r="R52" s="196"/>
      <c r="S52" s="196"/>
      <c r="T52" s="196"/>
      <c r="U52" s="196"/>
      <c r="V52" s="196"/>
    </row>
    <row r="53" spans="1:22" ht="13.5" customHeight="1">
      <c r="A53" s="196"/>
      <c r="B53" s="196"/>
      <c r="C53" s="196"/>
      <c r="D53" s="198">
        <v>24</v>
      </c>
      <c r="E53" s="275" t="s">
        <v>140</v>
      </c>
      <c r="F53" s="275"/>
      <c r="G53" s="266">
        <v>61</v>
      </c>
      <c r="H53" s="267"/>
      <c r="I53" s="264" t="s">
        <v>174</v>
      </c>
      <c r="J53" s="268"/>
      <c r="K53" s="269"/>
      <c r="L53" s="196"/>
      <c r="M53" s="196"/>
      <c r="N53" s="196"/>
      <c r="O53" s="196"/>
      <c r="P53" s="196"/>
      <c r="Q53" s="196"/>
      <c r="R53" s="196"/>
      <c r="S53" s="196"/>
      <c r="T53" s="196"/>
      <c r="U53" s="196"/>
      <c r="V53" s="196"/>
    </row>
    <row r="54" spans="1:22" ht="13.5" customHeight="1">
      <c r="A54" s="196"/>
      <c r="B54" s="196"/>
      <c r="C54" s="196"/>
      <c r="D54" s="198">
        <v>25</v>
      </c>
      <c r="E54" s="275" t="s">
        <v>141</v>
      </c>
      <c r="F54" s="275"/>
      <c r="G54" s="266">
        <v>62</v>
      </c>
      <c r="H54" s="267"/>
      <c r="I54" s="264" t="s">
        <v>175</v>
      </c>
      <c r="J54" s="268"/>
      <c r="K54" s="269"/>
      <c r="L54" s="196"/>
      <c r="M54" s="196"/>
      <c r="N54" s="196"/>
      <c r="O54" s="196"/>
      <c r="P54" s="196"/>
      <c r="Q54" s="196"/>
      <c r="R54" s="196"/>
      <c r="S54" s="196"/>
      <c r="T54" s="196"/>
      <c r="U54" s="196"/>
      <c r="V54" s="196"/>
    </row>
    <row r="55" spans="1:22" ht="13.5" customHeight="1">
      <c r="A55" s="196"/>
      <c r="B55" s="196"/>
      <c r="C55" s="196"/>
      <c r="D55" s="198">
        <v>26</v>
      </c>
      <c r="E55" s="275" t="s">
        <v>142</v>
      </c>
      <c r="F55" s="275"/>
      <c r="G55" s="266">
        <v>63</v>
      </c>
      <c r="H55" s="267"/>
      <c r="I55" s="264" t="s">
        <v>176</v>
      </c>
      <c r="J55" s="268"/>
      <c r="K55" s="269"/>
      <c r="L55" s="196"/>
      <c r="M55" s="196"/>
      <c r="N55" s="196"/>
      <c r="O55" s="196"/>
      <c r="P55" s="196"/>
      <c r="Q55" s="196"/>
      <c r="R55" s="196"/>
      <c r="S55" s="196"/>
      <c r="T55" s="196"/>
      <c r="U55" s="196"/>
      <c r="V55" s="196"/>
    </row>
    <row r="56" spans="1:22" ht="13.5" customHeight="1">
      <c r="A56" s="196"/>
      <c r="B56" s="196"/>
      <c r="C56" s="196"/>
      <c r="D56" s="198">
        <v>27</v>
      </c>
      <c r="E56" s="275" t="s">
        <v>143</v>
      </c>
      <c r="F56" s="275"/>
      <c r="G56" s="266">
        <v>64</v>
      </c>
      <c r="H56" s="267"/>
      <c r="I56" s="264" t="s">
        <v>177</v>
      </c>
      <c r="J56" s="268"/>
      <c r="K56" s="269"/>
      <c r="L56" s="196"/>
      <c r="M56" s="196"/>
      <c r="N56" s="196"/>
      <c r="O56" s="196"/>
      <c r="P56" s="196"/>
      <c r="Q56" s="196"/>
      <c r="R56" s="196"/>
      <c r="S56" s="196"/>
      <c r="T56" s="196"/>
      <c r="U56" s="196"/>
      <c r="V56" s="196"/>
    </row>
    <row r="57" spans="1:22" ht="13.5" customHeight="1">
      <c r="A57" s="196"/>
      <c r="B57" s="196"/>
      <c r="C57" s="196"/>
      <c r="D57" s="198">
        <v>28</v>
      </c>
      <c r="E57" s="276" t="s">
        <v>144</v>
      </c>
      <c r="F57" s="276"/>
      <c r="G57" s="266">
        <v>65</v>
      </c>
      <c r="H57" s="267"/>
      <c r="I57" s="264" t="s">
        <v>178</v>
      </c>
      <c r="J57" s="268"/>
      <c r="K57" s="269"/>
      <c r="L57" s="196"/>
      <c r="M57" s="196"/>
      <c r="N57" s="196"/>
      <c r="O57" s="196"/>
      <c r="P57" s="196"/>
      <c r="Q57" s="196"/>
      <c r="R57" s="196"/>
      <c r="S57" s="196"/>
      <c r="T57" s="196"/>
      <c r="U57" s="196"/>
      <c r="V57" s="196"/>
    </row>
    <row r="58" spans="1:22" ht="13.5" customHeight="1">
      <c r="A58" s="196"/>
      <c r="B58" s="196"/>
      <c r="C58" s="196"/>
      <c r="D58" s="198">
        <v>29</v>
      </c>
      <c r="E58" s="275" t="s">
        <v>145</v>
      </c>
      <c r="F58" s="275"/>
      <c r="G58" s="266">
        <v>66</v>
      </c>
      <c r="H58" s="267"/>
      <c r="I58" s="264" t="s">
        <v>179</v>
      </c>
      <c r="J58" s="268"/>
      <c r="K58" s="269"/>
      <c r="L58" s="196"/>
      <c r="M58" s="196"/>
      <c r="N58" s="196"/>
      <c r="O58" s="196"/>
      <c r="P58" s="196"/>
      <c r="Q58" s="196"/>
      <c r="R58" s="196"/>
      <c r="S58" s="196"/>
      <c r="T58" s="196"/>
      <c r="U58" s="196"/>
      <c r="V58" s="196"/>
    </row>
    <row r="59" spans="1:22" ht="13.5" customHeight="1">
      <c r="A59" s="196"/>
      <c r="B59" s="196"/>
      <c r="C59" s="196"/>
      <c r="D59" s="198">
        <v>30</v>
      </c>
      <c r="E59" s="275" t="s">
        <v>146</v>
      </c>
      <c r="F59" s="275"/>
      <c r="G59" s="266">
        <v>67</v>
      </c>
      <c r="H59" s="267"/>
      <c r="I59" s="264" t="s">
        <v>180</v>
      </c>
      <c r="J59" s="268"/>
      <c r="K59" s="269"/>
      <c r="L59" s="196"/>
      <c r="M59" s="196"/>
      <c r="N59" s="196"/>
      <c r="O59" s="196"/>
      <c r="P59" s="196"/>
      <c r="Q59" s="196"/>
      <c r="R59" s="196"/>
      <c r="S59" s="196"/>
      <c r="T59" s="196"/>
      <c r="U59" s="196"/>
      <c r="V59" s="196"/>
    </row>
    <row r="60" spans="1:22" ht="13.5" customHeight="1">
      <c r="A60" s="196"/>
      <c r="B60" s="196"/>
      <c r="C60" s="196"/>
      <c r="D60" s="198">
        <v>31</v>
      </c>
      <c r="E60" s="275" t="s">
        <v>147</v>
      </c>
      <c r="F60" s="275"/>
      <c r="G60" s="266">
        <v>68</v>
      </c>
      <c r="H60" s="267"/>
      <c r="I60" s="264" t="s">
        <v>181</v>
      </c>
      <c r="J60" s="268"/>
      <c r="K60" s="269"/>
      <c r="L60" s="196"/>
      <c r="M60" s="196"/>
      <c r="N60" s="196"/>
      <c r="O60" s="196"/>
      <c r="P60" s="196"/>
      <c r="Q60" s="196"/>
      <c r="R60" s="196"/>
      <c r="S60" s="196"/>
      <c r="T60" s="196"/>
      <c r="U60" s="196"/>
      <c r="V60" s="196"/>
    </row>
    <row r="61" spans="1:22" ht="13.5" customHeight="1">
      <c r="A61" s="196"/>
      <c r="B61" s="196"/>
      <c r="C61" s="196"/>
      <c r="D61" s="198">
        <v>32</v>
      </c>
      <c r="E61" s="275" t="s">
        <v>148</v>
      </c>
      <c r="F61" s="275"/>
      <c r="G61" s="266">
        <v>69</v>
      </c>
      <c r="H61" s="267"/>
      <c r="I61" s="264" t="s">
        <v>182</v>
      </c>
      <c r="J61" s="268"/>
      <c r="K61" s="269"/>
      <c r="L61" s="196"/>
      <c r="M61" s="196"/>
      <c r="N61" s="196"/>
      <c r="O61" s="196"/>
      <c r="P61" s="196"/>
      <c r="Q61" s="196"/>
      <c r="R61" s="196"/>
      <c r="S61" s="196"/>
      <c r="T61" s="196"/>
      <c r="U61" s="196"/>
      <c r="V61" s="196"/>
    </row>
    <row r="62" spans="1:22" ht="13.5" customHeight="1">
      <c r="A62" s="196"/>
      <c r="B62" s="196"/>
      <c r="C62" s="196"/>
      <c r="D62" s="198">
        <v>33</v>
      </c>
      <c r="E62" s="275" t="s">
        <v>149</v>
      </c>
      <c r="F62" s="275"/>
      <c r="G62" s="266">
        <v>70</v>
      </c>
      <c r="H62" s="267"/>
      <c r="I62" s="264" t="s">
        <v>183</v>
      </c>
      <c r="J62" s="268"/>
      <c r="K62" s="269"/>
      <c r="L62" s="196"/>
      <c r="M62" s="196"/>
      <c r="N62" s="196"/>
      <c r="O62" s="196"/>
      <c r="P62" s="196"/>
      <c r="Q62" s="196"/>
      <c r="R62" s="196"/>
      <c r="S62" s="196"/>
      <c r="T62" s="196"/>
      <c r="U62" s="196"/>
      <c r="V62" s="196"/>
    </row>
    <row r="63" spans="1:22" ht="13.5" customHeight="1">
      <c r="A63" s="196"/>
      <c r="B63" s="196"/>
      <c r="C63" s="196"/>
      <c r="D63" s="198">
        <v>34</v>
      </c>
      <c r="E63" s="275" t="s">
        <v>150</v>
      </c>
      <c r="F63" s="275"/>
      <c r="G63" s="266">
        <v>71</v>
      </c>
      <c r="H63" s="267"/>
      <c r="I63" s="264" t="s">
        <v>184</v>
      </c>
      <c r="J63" s="268"/>
      <c r="K63" s="269"/>
      <c r="L63" s="196"/>
      <c r="M63" s="196"/>
      <c r="N63" s="196"/>
      <c r="O63" s="196"/>
      <c r="P63" s="196"/>
      <c r="Q63" s="196"/>
      <c r="R63" s="196"/>
      <c r="S63" s="196"/>
      <c r="T63" s="196"/>
      <c r="U63" s="196"/>
      <c r="V63" s="196"/>
    </row>
    <row r="64" spans="1:22" ht="13.5" customHeight="1">
      <c r="A64" s="196"/>
      <c r="B64" s="196"/>
      <c r="C64" s="196"/>
      <c r="D64" s="198">
        <v>35</v>
      </c>
      <c r="E64" s="275" t="s">
        <v>151</v>
      </c>
      <c r="F64" s="275"/>
      <c r="G64" s="266">
        <v>72</v>
      </c>
      <c r="H64" s="267"/>
      <c r="I64" s="264" t="s">
        <v>185</v>
      </c>
      <c r="J64" s="268"/>
      <c r="K64" s="269"/>
      <c r="L64" s="196"/>
      <c r="M64" s="196"/>
      <c r="N64" s="196"/>
      <c r="O64" s="196"/>
      <c r="P64" s="196"/>
      <c r="Q64" s="196"/>
      <c r="R64" s="196"/>
      <c r="S64" s="196"/>
      <c r="T64" s="196"/>
      <c r="U64" s="196"/>
      <c r="V64" s="196"/>
    </row>
    <row r="65" spans="1:22" ht="13.5" customHeight="1">
      <c r="A65" s="196"/>
      <c r="B65" s="196"/>
      <c r="C65" s="196"/>
      <c r="D65" s="198">
        <v>36</v>
      </c>
      <c r="E65" s="275" t="s">
        <v>152</v>
      </c>
      <c r="F65" s="275"/>
      <c r="G65" s="266">
        <v>73</v>
      </c>
      <c r="H65" s="267"/>
      <c r="I65" s="264" t="s">
        <v>193</v>
      </c>
      <c r="J65" s="268"/>
      <c r="K65" s="269"/>
      <c r="L65" s="196"/>
      <c r="M65" s="196"/>
      <c r="N65" s="196"/>
      <c r="O65" s="196"/>
      <c r="P65" s="196"/>
      <c r="Q65" s="196"/>
      <c r="R65" s="196"/>
      <c r="S65" s="196"/>
      <c r="T65" s="196"/>
      <c r="U65" s="196"/>
      <c r="V65" s="196"/>
    </row>
    <row r="66" spans="1:22" ht="13.5" customHeight="1">
      <c r="A66" s="196"/>
      <c r="B66" s="196"/>
      <c r="C66" s="196"/>
      <c r="D66" s="198">
        <v>37</v>
      </c>
      <c r="E66" s="264" t="s">
        <v>192</v>
      </c>
      <c r="F66" s="265"/>
      <c r="G66" s="266">
        <v>74</v>
      </c>
      <c r="H66" s="267"/>
      <c r="I66" s="264" t="s">
        <v>249</v>
      </c>
      <c r="J66" s="268"/>
      <c r="K66" s="269"/>
      <c r="L66" s="196"/>
      <c r="M66" s="196"/>
      <c r="N66" s="196"/>
      <c r="O66" s="196"/>
      <c r="P66" s="196"/>
      <c r="Q66" s="196"/>
      <c r="R66" s="196"/>
      <c r="S66" s="196"/>
      <c r="T66" s="196"/>
      <c r="U66" s="196"/>
      <c r="V66" s="196"/>
    </row>
    <row r="67" spans="1:22" ht="13.5" customHeight="1" thickBot="1">
      <c r="A67" s="196"/>
      <c r="B67" s="196"/>
      <c r="C67" s="196"/>
      <c r="D67" s="197"/>
      <c r="E67" s="270"/>
      <c r="F67" s="271"/>
      <c r="G67" s="272">
        <v>75</v>
      </c>
      <c r="H67" s="272"/>
      <c r="I67" s="273" t="s">
        <v>268</v>
      </c>
      <c r="J67" s="273"/>
      <c r="K67" s="274"/>
      <c r="L67" s="196"/>
      <c r="M67" s="196"/>
      <c r="N67" s="196"/>
      <c r="O67" s="196"/>
      <c r="P67" s="196"/>
      <c r="Q67" s="196"/>
      <c r="R67" s="196"/>
      <c r="S67" s="196"/>
      <c r="T67" s="196"/>
      <c r="U67" s="196"/>
      <c r="V67" s="196"/>
    </row>
    <row r="68" spans="1:22">
      <c r="A68" s="196"/>
      <c r="B68" s="196"/>
      <c r="C68" s="196"/>
      <c r="D68" s="196"/>
      <c r="E68" s="196"/>
      <c r="F68" s="196"/>
      <c r="G68" s="196"/>
      <c r="H68" s="196"/>
      <c r="I68" s="196"/>
      <c r="J68" s="196"/>
      <c r="K68" s="196"/>
      <c r="L68" s="196"/>
      <c r="M68" s="196"/>
      <c r="N68" s="196"/>
      <c r="O68" s="196"/>
      <c r="P68" s="196"/>
      <c r="Q68" s="196"/>
      <c r="R68" s="196"/>
      <c r="S68" s="196"/>
      <c r="T68" s="196"/>
      <c r="U68" s="196"/>
      <c r="V68" s="196"/>
    </row>
    <row r="69" spans="1:22">
      <c r="A69" s="196"/>
      <c r="B69" s="196"/>
      <c r="C69" s="196"/>
      <c r="D69" s="196"/>
      <c r="E69" s="196"/>
      <c r="F69" s="196"/>
      <c r="G69" s="196"/>
      <c r="H69" s="196"/>
      <c r="I69" s="196"/>
      <c r="J69" s="196"/>
      <c r="K69" s="196"/>
      <c r="L69" s="196"/>
      <c r="M69" s="196"/>
      <c r="N69" s="196"/>
      <c r="O69" s="196"/>
      <c r="P69" s="196"/>
      <c r="Q69" s="196"/>
      <c r="R69" s="196"/>
      <c r="S69" s="196"/>
      <c r="T69" s="196"/>
      <c r="U69" s="196"/>
      <c r="V69" s="196"/>
    </row>
    <row r="70" spans="1:22">
      <c r="A70" s="196"/>
      <c r="B70" s="196"/>
      <c r="C70" s="196"/>
      <c r="D70" s="196"/>
      <c r="E70" s="196"/>
      <c r="F70" s="196"/>
      <c r="G70" s="196"/>
      <c r="H70" s="196"/>
      <c r="I70" s="196"/>
      <c r="J70" s="196"/>
      <c r="K70" s="196"/>
      <c r="L70" s="196"/>
      <c r="M70" s="196"/>
      <c r="N70" s="196"/>
      <c r="O70" s="196"/>
      <c r="P70" s="196"/>
      <c r="Q70" s="196"/>
      <c r="R70" s="196"/>
      <c r="S70" s="196"/>
      <c r="T70" s="196"/>
      <c r="U70" s="196"/>
      <c r="V70" s="196"/>
    </row>
    <row r="71" spans="1:22">
      <c r="A71" s="196"/>
      <c r="B71" s="196"/>
      <c r="C71" s="196"/>
      <c r="D71" s="196"/>
      <c r="E71" s="196"/>
      <c r="F71" s="196"/>
      <c r="G71" s="196"/>
      <c r="H71" s="196"/>
      <c r="I71" s="196"/>
      <c r="J71" s="196"/>
      <c r="K71" s="196"/>
      <c r="L71" s="196"/>
      <c r="M71" s="196"/>
      <c r="N71" s="196"/>
      <c r="O71" s="196"/>
      <c r="P71" s="196"/>
      <c r="Q71" s="196"/>
      <c r="R71" s="196"/>
      <c r="S71" s="196"/>
      <c r="T71" s="196"/>
      <c r="U71" s="196"/>
      <c r="V71" s="196"/>
    </row>
    <row r="72" spans="1:22">
      <c r="A72" s="196"/>
      <c r="B72" s="196"/>
      <c r="C72" s="196"/>
      <c r="D72" s="196"/>
      <c r="E72" s="196"/>
      <c r="F72" s="196"/>
      <c r="G72" s="196"/>
      <c r="H72" s="196"/>
      <c r="I72" s="196"/>
      <c r="J72" s="196"/>
      <c r="K72" s="196"/>
      <c r="L72" s="196"/>
      <c r="M72" s="196"/>
      <c r="N72" s="196"/>
      <c r="O72" s="196"/>
      <c r="P72" s="196"/>
      <c r="Q72" s="196"/>
      <c r="R72" s="196"/>
      <c r="S72" s="196"/>
      <c r="T72" s="196"/>
      <c r="U72" s="196"/>
      <c r="V72" s="196"/>
    </row>
    <row r="73" spans="1:22">
      <c r="A73" s="196"/>
      <c r="B73" s="196"/>
      <c r="C73" s="196"/>
      <c r="D73" s="196"/>
      <c r="E73" s="196"/>
      <c r="F73" s="196"/>
      <c r="G73" s="196"/>
      <c r="H73" s="196"/>
      <c r="I73" s="196"/>
      <c r="J73" s="196"/>
      <c r="K73" s="196"/>
      <c r="L73" s="196"/>
      <c r="M73" s="196"/>
      <c r="N73" s="196"/>
      <c r="O73" s="196"/>
      <c r="P73" s="196"/>
      <c r="Q73" s="196"/>
      <c r="R73" s="196"/>
      <c r="S73" s="196"/>
      <c r="T73" s="196"/>
      <c r="U73" s="196"/>
      <c r="V73" s="196"/>
    </row>
    <row r="74" spans="1:22">
      <c r="A74" s="196"/>
      <c r="B74" s="196"/>
      <c r="C74" s="196"/>
      <c r="D74" s="196"/>
      <c r="E74" s="196"/>
      <c r="F74" s="196"/>
      <c r="G74" s="196"/>
      <c r="H74" s="196"/>
      <c r="I74" s="196"/>
      <c r="J74" s="196"/>
      <c r="K74" s="196"/>
      <c r="L74" s="196"/>
      <c r="M74" s="196"/>
      <c r="N74" s="196"/>
      <c r="O74" s="196"/>
      <c r="P74" s="196"/>
      <c r="Q74" s="196"/>
      <c r="R74" s="196"/>
      <c r="S74" s="196"/>
      <c r="T74" s="196"/>
      <c r="U74" s="196"/>
      <c r="V74" s="196"/>
    </row>
    <row r="75" spans="1:22">
      <c r="A75" s="196"/>
      <c r="B75" s="196"/>
      <c r="C75" s="196"/>
      <c r="D75" s="196"/>
      <c r="E75" s="196"/>
      <c r="F75" s="196"/>
      <c r="G75" s="196"/>
      <c r="H75" s="196"/>
      <c r="I75" s="196"/>
      <c r="J75" s="196"/>
      <c r="K75" s="196"/>
      <c r="L75" s="196"/>
      <c r="M75" s="196"/>
      <c r="N75" s="196"/>
      <c r="O75" s="196"/>
      <c r="P75" s="196"/>
      <c r="Q75" s="196"/>
      <c r="R75" s="196"/>
      <c r="S75" s="196"/>
      <c r="T75" s="196"/>
      <c r="U75" s="196"/>
      <c r="V75" s="196"/>
    </row>
    <row r="76" spans="1:22">
      <c r="A76" s="196"/>
      <c r="B76" s="196"/>
      <c r="C76" s="196"/>
      <c r="D76" s="196"/>
      <c r="E76" s="196"/>
      <c r="F76" s="196"/>
      <c r="G76" s="196"/>
      <c r="H76" s="196"/>
      <c r="I76" s="196"/>
      <c r="J76" s="196"/>
      <c r="K76" s="196"/>
      <c r="L76" s="196"/>
      <c r="M76" s="196"/>
      <c r="N76" s="196"/>
      <c r="O76" s="196"/>
      <c r="P76" s="196"/>
      <c r="Q76" s="196"/>
      <c r="R76" s="196"/>
      <c r="S76" s="196"/>
      <c r="T76" s="196"/>
      <c r="U76" s="196"/>
      <c r="V76" s="196"/>
    </row>
    <row r="77" spans="1:22">
      <c r="A77" s="196"/>
      <c r="B77" s="196"/>
      <c r="C77" s="196"/>
      <c r="D77" s="196"/>
      <c r="E77" s="196"/>
      <c r="F77" s="196"/>
      <c r="G77" s="196"/>
      <c r="H77" s="196"/>
      <c r="I77" s="196"/>
      <c r="J77" s="196"/>
      <c r="K77" s="196"/>
      <c r="L77" s="196"/>
      <c r="M77" s="196"/>
      <c r="N77" s="196"/>
      <c r="O77" s="196"/>
      <c r="P77" s="196"/>
      <c r="Q77" s="196"/>
      <c r="R77" s="196"/>
      <c r="S77" s="196"/>
      <c r="T77" s="196"/>
      <c r="U77" s="196"/>
      <c r="V77" s="196"/>
    </row>
    <row r="78" spans="1:22">
      <c r="A78" s="196"/>
      <c r="B78" s="196"/>
      <c r="C78" s="196"/>
      <c r="D78" s="196"/>
      <c r="E78" s="196"/>
      <c r="F78" s="196"/>
      <c r="G78" s="196"/>
      <c r="H78" s="196"/>
      <c r="I78" s="196"/>
      <c r="J78" s="196"/>
      <c r="K78" s="196"/>
      <c r="L78" s="196"/>
      <c r="M78" s="196"/>
      <c r="N78" s="196"/>
      <c r="O78" s="196"/>
      <c r="P78" s="196"/>
      <c r="Q78" s="196"/>
      <c r="R78" s="196"/>
      <c r="S78" s="196"/>
      <c r="T78" s="196"/>
      <c r="U78" s="196"/>
      <c r="V78" s="196"/>
    </row>
    <row r="79" spans="1:22">
      <c r="A79" s="196"/>
      <c r="B79" s="196"/>
      <c r="C79" s="196"/>
      <c r="D79" s="196"/>
      <c r="E79" s="196"/>
      <c r="F79" s="196"/>
      <c r="G79" s="196"/>
      <c r="H79" s="196"/>
      <c r="I79" s="196"/>
      <c r="J79" s="196"/>
      <c r="K79" s="196"/>
      <c r="L79" s="196"/>
      <c r="M79" s="196"/>
      <c r="N79" s="196"/>
      <c r="O79" s="196"/>
      <c r="P79" s="196"/>
      <c r="Q79" s="196"/>
      <c r="R79" s="196"/>
      <c r="S79" s="196"/>
      <c r="T79" s="196"/>
      <c r="U79" s="196"/>
      <c r="V79" s="196"/>
    </row>
    <row r="80" spans="1:22">
      <c r="A80" s="196"/>
      <c r="B80" s="196"/>
      <c r="C80" s="196"/>
      <c r="D80" s="196"/>
      <c r="E80" s="196"/>
      <c r="F80" s="196"/>
      <c r="G80" s="196"/>
      <c r="H80" s="196"/>
      <c r="I80" s="196"/>
      <c r="J80" s="196"/>
      <c r="K80" s="196"/>
      <c r="L80" s="196"/>
      <c r="M80" s="196"/>
      <c r="N80" s="196"/>
      <c r="O80" s="196"/>
      <c r="P80" s="196"/>
      <c r="Q80" s="196"/>
      <c r="R80" s="196"/>
      <c r="S80" s="196"/>
      <c r="T80" s="196"/>
      <c r="U80" s="196"/>
      <c r="V80" s="196"/>
    </row>
    <row r="81" spans="1:22">
      <c r="A81" s="196"/>
      <c r="B81" s="196"/>
      <c r="C81" s="196"/>
      <c r="D81" s="196"/>
      <c r="E81" s="196"/>
      <c r="F81" s="196"/>
      <c r="G81" s="196"/>
      <c r="H81" s="196"/>
      <c r="I81" s="196"/>
      <c r="J81" s="196"/>
      <c r="K81" s="196"/>
      <c r="L81" s="196"/>
      <c r="M81" s="196"/>
      <c r="N81" s="196"/>
      <c r="O81" s="196"/>
      <c r="P81" s="196"/>
      <c r="Q81" s="196"/>
      <c r="R81" s="196"/>
      <c r="S81" s="196"/>
      <c r="T81" s="196"/>
      <c r="U81" s="196"/>
      <c r="V81" s="196"/>
    </row>
    <row r="82" spans="1:22">
      <c r="A82" s="196"/>
      <c r="B82" s="196"/>
      <c r="C82" s="196"/>
      <c r="D82" s="196"/>
      <c r="E82" s="196"/>
      <c r="F82" s="196"/>
      <c r="G82" s="196"/>
      <c r="H82" s="196"/>
      <c r="I82" s="196"/>
      <c r="J82" s="196"/>
      <c r="K82" s="196"/>
      <c r="L82" s="196"/>
      <c r="M82" s="196"/>
      <c r="N82" s="196"/>
      <c r="O82" s="196"/>
      <c r="P82" s="196"/>
      <c r="Q82" s="196"/>
      <c r="R82" s="196"/>
      <c r="S82" s="196"/>
      <c r="T82" s="196"/>
      <c r="U82" s="196"/>
      <c r="V82" s="196"/>
    </row>
    <row r="83" spans="1:22">
      <c r="A83" s="196"/>
      <c r="B83" s="196"/>
      <c r="C83" s="196"/>
      <c r="D83" s="196"/>
      <c r="E83" s="196"/>
      <c r="F83" s="196"/>
      <c r="G83" s="196"/>
      <c r="H83" s="196"/>
      <c r="I83" s="196"/>
      <c r="J83" s="196"/>
      <c r="K83" s="196"/>
      <c r="L83" s="196"/>
      <c r="M83" s="196"/>
      <c r="N83" s="196"/>
      <c r="O83" s="196"/>
      <c r="P83" s="196"/>
      <c r="Q83" s="196"/>
      <c r="R83" s="196"/>
      <c r="S83" s="196"/>
      <c r="T83" s="196"/>
      <c r="U83" s="196"/>
      <c r="V83" s="196"/>
    </row>
    <row r="84" spans="1:22">
      <c r="A84" s="196"/>
      <c r="B84" s="196"/>
      <c r="C84" s="196"/>
      <c r="D84" s="196"/>
      <c r="E84" s="196"/>
      <c r="F84" s="196"/>
      <c r="G84" s="196"/>
      <c r="H84" s="196"/>
      <c r="I84" s="196"/>
      <c r="J84" s="196"/>
      <c r="K84" s="196"/>
      <c r="L84" s="196"/>
      <c r="M84" s="196"/>
      <c r="N84" s="196"/>
      <c r="O84" s="196"/>
      <c r="P84" s="196"/>
      <c r="Q84" s="196"/>
      <c r="R84" s="196"/>
      <c r="S84" s="196"/>
      <c r="T84" s="196"/>
      <c r="U84" s="196"/>
      <c r="V84" s="196"/>
    </row>
    <row r="85" spans="1:22">
      <c r="A85" s="196"/>
      <c r="B85" s="196"/>
      <c r="C85" s="196"/>
      <c r="D85" s="196"/>
      <c r="E85" s="196"/>
      <c r="F85" s="196"/>
      <c r="G85" s="196"/>
      <c r="H85" s="196"/>
      <c r="I85" s="196"/>
      <c r="J85" s="196"/>
      <c r="K85" s="196"/>
      <c r="L85" s="196"/>
      <c r="M85" s="196"/>
      <c r="N85" s="196"/>
      <c r="O85" s="196"/>
      <c r="P85" s="196"/>
      <c r="Q85" s="196"/>
      <c r="R85" s="196"/>
      <c r="S85" s="196"/>
      <c r="T85" s="196"/>
      <c r="U85" s="196"/>
      <c r="V85" s="196"/>
    </row>
    <row r="86" spans="1:22">
      <c r="A86" s="196"/>
      <c r="B86" s="196"/>
      <c r="C86" s="196"/>
      <c r="D86" s="196"/>
      <c r="E86" s="196"/>
      <c r="F86" s="196"/>
      <c r="G86" s="196"/>
      <c r="H86" s="196"/>
      <c r="I86" s="196"/>
      <c r="J86" s="196"/>
      <c r="K86" s="196"/>
      <c r="L86" s="196"/>
      <c r="M86" s="196"/>
      <c r="N86" s="196"/>
      <c r="O86" s="196"/>
      <c r="P86" s="196"/>
      <c r="Q86" s="196"/>
      <c r="R86" s="196"/>
      <c r="S86" s="196"/>
      <c r="T86" s="196"/>
      <c r="U86" s="196"/>
      <c r="V86" s="196"/>
    </row>
    <row r="87" spans="1:22">
      <c r="A87" s="196"/>
      <c r="B87" s="196"/>
      <c r="C87" s="196"/>
      <c r="D87" s="196"/>
      <c r="E87" s="196"/>
      <c r="F87" s="196"/>
      <c r="G87" s="196"/>
      <c r="H87" s="196"/>
      <c r="I87" s="196"/>
      <c r="J87" s="196"/>
      <c r="K87" s="196"/>
      <c r="L87" s="196"/>
      <c r="M87" s="196"/>
      <c r="N87" s="196"/>
      <c r="O87" s="196"/>
      <c r="P87" s="196"/>
      <c r="Q87" s="196"/>
      <c r="R87" s="196"/>
      <c r="S87" s="196"/>
      <c r="T87" s="196"/>
      <c r="U87" s="196"/>
      <c r="V87" s="196"/>
    </row>
    <row r="88" spans="1:22">
      <c r="A88" s="196"/>
      <c r="B88" s="196"/>
      <c r="C88" s="196"/>
      <c r="D88" s="196"/>
      <c r="E88" s="196"/>
      <c r="F88" s="196"/>
      <c r="G88" s="196"/>
      <c r="H88" s="196"/>
      <c r="I88" s="196"/>
      <c r="J88" s="196"/>
      <c r="K88" s="196"/>
      <c r="L88" s="196"/>
      <c r="M88" s="196"/>
      <c r="N88" s="196"/>
      <c r="O88" s="196"/>
      <c r="P88" s="196"/>
      <c r="Q88" s="196"/>
      <c r="R88" s="196"/>
      <c r="S88" s="196"/>
      <c r="T88" s="196"/>
      <c r="U88" s="196"/>
      <c r="V88" s="196"/>
    </row>
    <row r="89" spans="1:22">
      <c r="A89" s="196"/>
      <c r="B89" s="196"/>
      <c r="C89" s="196"/>
      <c r="D89" s="196"/>
      <c r="E89" s="196"/>
      <c r="F89" s="196"/>
      <c r="G89" s="196"/>
      <c r="H89" s="196"/>
      <c r="I89" s="196"/>
      <c r="J89" s="196"/>
      <c r="K89" s="196"/>
      <c r="L89" s="196"/>
      <c r="M89" s="196"/>
      <c r="N89" s="196"/>
      <c r="O89" s="196"/>
      <c r="P89" s="196"/>
      <c r="Q89" s="196"/>
      <c r="R89" s="196"/>
      <c r="S89" s="196"/>
      <c r="T89" s="196"/>
      <c r="U89" s="196"/>
      <c r="V89" s="196"/>
    </row>
    <row r="90" spans="1:22">
      <c r="A90" s="196"/>
      <c r="B90" s="196"/>
      <c r="C90" s="196"/>
      <c r="D90" s="196"/>
      <c r="E90" s="196"/>
      <c r="F90" s="196"/>
      <c r="G90" s="196"/>
      <c r="H90" s="196"/>
      <c r="I90" s="196"/>
      <c r="J90" s="196"/>
      <c r="K90" s="196"/>
      <c r="L90" s="196"/>
      <c r="M90" s="196"/>
      <c r="N90" s="196"/>
      <c r="O90" s="196"/>
      <c r="P90" s="196"/>
      <c r="Q90" s="196"/>
      <c r="R90" s="196"/>
      <c r="S90" s="196"/>
      <c r="T90" s="196"/>
      <c r="U90" s="196"/>
      <c r="V90" s="196"/>
    </row>
    <row r="91" spans="1:22">
      <c r="A91" s="196"/>
      <c r="B91" s="196"/>
      <c r="C91" s="196"/>
      <c r="D91" s="196"/>
      <c r="E91" s="196"/>
      <c r="F91" s="196"/>
      <c r="G91" s="196"/>
      <c r="H91" s="196"/>
      <c r="I91" s="196"/>
      <c r="J91" s="196"/>
      <c r="K91" s="196"/>
      <c r="L91" s="196"/>
      <c r="M91" s="196"/>
      <c r="N91" s="196"/>
      <c r="O91" s="196"/>
      <c r="P91" s="196"/>
      <c r="Q91" s="196"/>
      <c r="R91" s="196"/>
      <c r="S91" s="196"/>
      <c r="T91" s="196"/>
      <c r="U91" s="196"/>
      <c r="V91" s="196"/>
    </row>
    <row r="92" spans="1:22">
      <c r="A92" s="196"/>
      <c r="B92" s="196"/>
      <c r="C92" s="196"/>
      <c r="D92" s="196"/>
      <c r="E92" s="196"/>
      <c r="F92" s="196"/>
      <c r="G92" s="196"/>
      <c r="H92" s="196"/>
      <c r="I92" s="196"/>
      <c r="J92" s="196"/>
      <c r="K92" s="196"/>
      <c r="L92" s="196"/>
      <c r="M92" s="196"/>
      <c r="N92" s="196"/>
      <c r="O92" s="196"/>
      <c r="P92" s="196"/>
      <c r="Q92" s="196"/>
      <c r="R92" s="196"/>
      <c r="S92" s="196"/>
      <c r="T92" s="196"/>
      <c r="U92" s="196"/>
      <c r="V92" s="196"/>
    </row>
    <row r="93" spans="1:22">
      <c r="B93" s="196"/>
      <c r="C93" s="196"/>
      <c r="D93" s="196"/>
      <c r="E93" s="196"/>
      <c r="F93" s="196"/>
      <c r="G93" s="196"/>
      <c r="H93" s="196"/>
      <c r="I93" s="196"/>
      <c r="J93" s="196"/>
      <c r="K93" s="196"/>
      <c r="L93" s="196"/>
      <c r="M93" s="196"/>
      <c r="N93" s="196"/>
      <c r="O93" s="196"/>
      <c r="P93" s="196"/>
      <c r="Q93" s="196"/>
      <c r="R93" s="196"/>
      <c r="S93" s="196"/>
      <c r="T93" s="196"/>
      <c r="U93" s="196"/>
      <c r="V93" s="196"/>
    </row>
  </sheetData>
  <mergeCells count="183">
    <mergeCell ref="B5:D5"/>
    <mergeCell ref="E5:M5"/>
    <mergeCell ref="A1:A2"/>
    <mergeCell ref="B2:J3"/>
    <mergeCell ref="K2:M2"/>
    <mergeCell ref="K3:M3"/>
    <mergeCell ref="B4:D4"/>
    <mergeCell ref="E4:J4"/>
    <mergeCell ref="K4:M4"/>
    <mergeCell ref="A6:A8"/>
    <mergeCell ref="B6:D8"/>
    <mergeCell ref="E6:M6"/>
    <mergeCell ref="E7:M7"/>
    <mergeCell ref="E8:M8"/>
    <mergeCell ref="A9:A11"/>
    <mergeCell ref="B9:D11"/>
    <mergeCell ref="H10:M10"/>
    <mergeCell ref="A12:A15"/>
    <mergeCell ref="B12:D15"/>
    <mergeCell ref="E14:M15"/>
    <mergeCell ref="B16:E16"/>
    <mergeCell ref="H16:M16"/>
    <mergeCell ref="A17:A19"/>
    <mergeCell ref="B17:B18"/>
    <mergeCell ref="C17:C18"/>
    <mergeCell ref="D17:E18"/>
    <mergeCell ref="F17:F18"/>
    <mergeCell ref="H17:I17"/>
    <mergeCell ref="J17:M17"/>
    <mergeCell ref="H18:I18"/>
    <mergeCell ref="J18:M18"/>
    <mergeCell ref="B19:E19"/>
    <mergeCell ref="H19:K19"/>
    <mergeCell ref="A20:A26"/>
    <mergeCell ref="B20:B21"/>
    <mergeCell ref="C20:C21"/>
    <mergeCell ref="D20:E21"/>
    <mergeCell ref="F20:F21"/>
    <mergeCell ref="H20:H21"/>
    <mergeCell ref="B26:B27"/>
    <mergeCell ref="C26:C27"/>
    <mergeCell ref="D26:E27"/>
    <mergeCell ref="F26:F27"/>
    <mergeCell ref="B24:B25"/>
    <mergeCell ref="C24:C25"/>
    <mergeCell ref="D24:E25"/>
    <mergeCell ref="F24:F25"/>
    <mergeCell ref="H24:H25"/>
    <mergeCell ref="I20:I21"/>
    <mergeCell ref="J20:K21"/>
    <mergeCell ref="L20:L21"/>
    <mergeCell ref="B22:B23"/>
    <mergeCell ref="C22:C23"/>
    <mergeCell ref="D22:E23"/>
    <mergeCell ref="F22:F23"/>
    <mergeCell ref="H22:H23"/>
    <mergeCell ref="I22:I23"/>
    <mergeCell ref="J22:K23"/>
    <mergeCell ref="L22:L23"/>
    <mergeCell ref="I24:I25"/>
    <mergeCell ref="J24:K25"/>
    <mergeCell ref="L24:L25"/>
    <mergeCell ref="H26:H27"/>
    <mergeCell ref="I26:I27"/>
    <mergeCell ref="J26:K27"/>
    <mergeCell ref="L26:L27"/>
    <mergeCell ref="E29:F29"/>
    <mergeCell ref="G29:H29"/>
    <mergeCell ref="I29:K29"/>
    <mergeCell ref="E30:F30"/>
    <mergeCell ref="G30:H30"/>
    <mergeCell ref="I30:K30"/>
    <mergeCell ref="E31:F31"/>
    <mergeCell ref="G31:H31"/>
    <mergeCell ref="I31:K31"/>
    <mergeCell ref="E32:F32"/>
    <mergeCell ref="G32:H32"/>
    <mergeCell ref="I32:K32"/>
    <mergeCell ref="E33:F33"/>
    <mergeCell ref="G33:H33"/>
    <mergeCell ref="I33:K33"/>
    <mergeCell ref="E34:F34"/>
    <mergeCell ref="G34:H34"/>
    <mergeCell ref="I34:K34"/>
    <mergeCell ref="E35:F35"/>
    <mergeCell ref="G35:H35"/>
    <mergeCell ref="I35:K35"/>
    <mergeCell ref="E36:F36"/>
    <mergeCell ref="G36:H36"/>
    <mergeCell ref="I36:K36"/>
    <mergeCell ref="E37:F37"/>
    <mergeCell ref="G37:H37"/>
    <mergeCell ref="I37:K37"/>
    <mergeCell ref="E38:F38"/>
    <mergeCell ref="G38:H38"/>
    <mergeCell ref="I38:K38"/>
    <mergeCell ref="E39:F39"/>
    <mergeCell ref="G39:H39"/>
    <mergeCell ref="I39:K39"/>
    <mergeCell ref="E40:F40"/>
    <mergeCell ref="G40:H40"/>
    <mergeCell ref="I40:K40"/>
    <mergeCell ref="E41:F41"/>
    <mergeCell ref="G41:H41"/>
    <mergeCell ref="I41:K41"/>
    <mergeCell ref="E42:F42"/>
    <mergeCell ref="G42:H42"/>
    <mergeCell ref="I42:K42"/>
    <mergeCell ref="E43:F43"/>
    <mergeCell ref="G43:H43"/>
    <mergeCell ref="I43:K43"/>
    <mergeCell ref="E44:F44"/>
    <mergeCell ref="G44:H44"/>
    <mergeCell ref="I44:K44"/>
    <mergeCell ref="E45:F45"/>
    <mergeCell ref="G45:H45"/>
    <mergeCell ref="I45:K45"/>
    <mergeCell ref="E46:F46"/>
    <mergeCell ref="G46:H46"/>
    <mergeCell ref="I46:K46"/>
    <mergeCell ref="E47:F47"/>
    <mergeCell ref="G47:H47"/>
    <mergeCell ref="I47:K47"/>
    <mergeCell ref="E48:F48"/>
    <mergeCell ref="G48:H48"/>
    <mergeCell ref="I48:K48"/>
    <mergeCell ref="E49:F49"/>
    <mergeCell ref="G49:H49"/>
    <mergeCell ref="I49:K49"/>
    <mergeCell ref="E50:F50"/>
    <mergeCell ref="G50:H50"/>
    <mergeCell ref="I50:K50"/>
    <mergeCell ref="E51:F51"/>
    <mergeCell ref="G51:H51"/>
    <mergeCell ref="I51:K51"/>
    <mergeCell ref="E52:F52"/>
    <mergeCell ref="G52:H52"/>
    <mergeCell ref="I52:K52"/>
    <mergeCell ref="E53:F53"/>
    <mergeCell ref="G53:H53"/>
    <mergeCell ref="I53:K53"/>
    <mergeCell ref="E54:F54"/>
    <mergeCell ref="G54:H54"/>
    <mergeCell ref="I54:K54"/>
    <mergeCell ref="E55:F55"/>
    <mergeCell ref="G55:H55"/>
    <mergeCell ref="I55:K55"/>
    <mergeCell ref="E56:F56"/>
    <mergeCell ref="G56:H56"/>
    <mergeCell ref="I56:K56"/>
    <mergeCell ref="E57:F57"/>
    <mergeCell ref="G57:H57"/>
    <mergeCell ref="I57:K57"/>
    <mergeCell ref="E58:F58"/>
    <mergeCell ref="G58:H58"/>
    <mergeCell ref="I58:K58"/>
    <mergeCell ref="E59:F59"/>
    <mergeCell ref="G59:H59"/>
    <mergeCell ref="I59:K59"/>
    <mergeCell ref="E60:F60"/>
    <mergeCell ref="G60:H60"/>
    <mergeCell ref="I60:K60"/>
    <mergeCell ref="E61:F61"/>
    <mergeCell ref="G61:H61"/>
    <mergeCell ref="I61:K61"/>
    <mergeCell ref="E62:F62"/>
    <mergeCell ref="G62:H62"/>
    <mergeCell ref="I62:K62"/>
    <mergeCell ref="E66:F66"/>
    <mergeCell ref="G66:H66"/>
    <mergeCell ref="I66:K66"/>
    <mergeCell ref="E67:F67"/>
    <mergeCell ref="G67:H67"/>
    <mergeCell ref="I67:K67"/>
    <mergeCell ref="E63:F63"/>
    <mergeCell ref="G63:H63"/>
    <mergeCell ref="I63:K63"/>
    <mergeCell ref="E64:F64"/>
    <mergeCell ref="G64:H64"/>
    <mergeCell ref="I64:K64"/>
    <mergeCell ref="E65:F65"/>
    <mergeCell ref="G65:H65"/>
    <mergeCell ref="I65:K65"/>
  </mergeCells>
  <phoneticPr fontId="4" type="Hiragana"/>
  <dataValidations count="4">
    <dataValidation type="list" allowBlank="1" showInputMessage="1" showErrorMessage="1" sqref="G27" xr:uid="{00000000-0002-0000-0100-000000000000}">
      <formula1>$Y$1:$Y$17</formula1>
    </dataValidation>
    <dataValidation type="list" allowBlank="1" showInputMessage="1" sqref="M20 M22 M26 M24 G17 G26 G22 G20 G24" xr:uid="{00000000-0002-0000-0100-000001000000}">
      <formula1>$X$1:$X$5</formula1>
    </dataValidation>
    <dataValidation type="list" allowBlank="1" showInputMessage="1" sqref="M23 M25 M27 G18 M21 G21 G23 G25" xr:uid="{00000000-0002-0000-0100-000002000000}">
      <formula1>$Y$1:$Y$17</formula1>
    </dataValidation>
    <dataValidation type="list" allowBlank="1" showInputMessage="1" sqref="I20:I27 C24 C26 C20 C22" xr:uid="{00000000-0002-0000-0100-000003000000}">
      <formula1>$W$1:$W$2</formula1>
    </dataValidation>
  </dataValidations>
  <pageMargins left="0.70866141732283472" right="0.70866141732283472" top="0.74803149606299213" bottom="0.74803149606299213" header="0.31496062992125984" footer="0.31496062992125984"/>
  <pageSetup paperSize="9" scale="115" orientation="portrait" blackAndWhite="1" r:id="rId1"/>
  <rowBreaks count="1" manualBreakCount="1">
    <brk id="27" min="1" max="12"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3"/>
  </sheetPr>
  <dimension ref="A1:BU70"/>
  <sheetViews>
    <sheetView zoomScaleNormal="100" workbookViewId="0">
      <selection activeCell="Q2" sqref="Q2"/>
    </sheetView>
  </sheetViews>
  <sheetFormatPr defaultColWidth="9" defaultRowHeight="13.2"/>
  <cols>
    <col min="1" max="1" width="4.88671875" style="1" customWidth="1"/>
    <col min="2" max="72" width="1.21875" style="1" customWidth="1"/>
    <col min="73" max="16384" width="9" style="1"/>
  </cols>
  <sheetData>
    <row r="1" spans="1:73" s="30" customFormat="1" ht="8.4">
      <c r="A1" s="129">
        <v>14</v>
      </c>
      <c r="B1" s="130"/>
      <c r="C1" s="130"/>
      <c r="D1" s="130"/>
      <c r="E1" s="130"/>
      <c r="F1" s="130"/>
      <c r="G1" s="129">
        <f>$A$1+2</f>
        <v>16</v>
      </c>
      <c r="H1" s="130"/>
      <c r="I1" s="130"/>
      <c r="J1" s="130"/>
      <c r="K1" s="129">
        <f>$A$1+1</f>
        <v>15</v>
      </c>
      <c r="L1" s="130"/>
      <c r="M1" s="130"/>
      <c r="N1" s="130"/>
      <c r="O1" s="130"/>
      <c r="P1" s="130"/>
      <c r="Q1" s="130"/>
      <c r="R1" s="130"/>
      <c r="S1" s="130"/>
      <c r="T1" s="130"/>
      <c r="U1" s="130">
        <v>2</v>
      </c>
      <c r="V1" s="130"/>
      <c r="W1" s="130"/>
      <c r="X1" s="130"/>
      <c r="Y1" s="130"/>
      <c r="Z1" s="130"/>
      <c r="AA1" s="130"/>
      <c r="AB1" s="130"/>
      <c r="AC1" s="130"/>
      <c r="AD1" s="130"/>
      <c r="AE1" s="130"/>
      <c r="AF1" s="130"/>
      <c r="AG1" s="130"/>
      <c r="AH1" s="130"/>
      <c r="AI1" s="130"/>
      <c r="AJ1" s="130"/>
      <c r="AK1" s="130"/>
      <c r="AL1" s="130"/>
      <c r="AM1" s="130"/>
      <c r="AN1" s="130"/>
      <c r="AO1" s="130">
        <v>3</v>
      </c>
      <c r="AP1" s="130"/>
      <c r="AQ1" s="130"/>
      <c r="AR1" s="130"/>
      <c r="AS1" s="130"/>
      <c r="AT1" s="130"/>
      <c r="AU1" s="130"/>
      <c r="AV1" s="130"/>
      <c r="AW1" s="130"/>
      <c r="AX1" s="130"/>
      <c r="AY1" s="130"/>
      <c r="AZ1" s="130"/>
      <c r="BA1" s="130"/>
      <c r="BB1" s="130"/>
      <c r="BC1" s="130"/>
      <c r="BD1" s="130"/>
      <c r="BE1" s="130"/>
      <c r="BF1" s="130"/>
      <c r="BG1" s="130"/>
      <c r="BH1" s="130">
        <v>5</v>
      </c>
      <c r="BI1" s="130"/>
      <c r="BJ1" s="130"/>
      <c r="BK1" s="130"/>
      <c r="BL1" s="130"/>
      <c r="BM1" s="130">
        <v>6</v>
      </c>
      <c r="BN1" s="130"/>
      <c r="BO1" s="130"/>
      <c r="BP1" s="130"/>
      <c r="BQ1" s="129">
        <f>$A$1+2</f>
        <v>16</v>
      </c>
      <c r="BR1" s="130"/>
      <c r="BS1" s="130"/>
      <c r="BT1" s="130"/>
      <c r="BU1" s="130"/>
    </row>
    <row r="2" spans="1:73">
      <c r="A2" s="131"/>
      <c r="BS2" s="131"/>
      <c r="BT2" s="131"/>
      <c r="BU2" s="131"/>
    </row>
    <row r="3" spans="1:73" ht="13.5" customHeight="1">
      <c r="A3" s="131">
        <v>1</v>
      </c>
      <c r="Z3" s="475">
        <f>IF(INDEX(入力,$A3,K$1)="","",INDEX(入力,$A3,K$1))</f>
        <v>46311</v>
      </c>
      <c r="AA3" s="475"/>
      <c r="AB3" s="475"/>
      <c r="AC3" s="475"/>
      <c r="AD3" s="475"/>
      <c r="AE3" s="475"/>
      <c r="AF3" s="475"/>
      <c r="AG3" s="475"/>
      <c r="AH3" s="475"/>
      <c r="AI3" s="475"/>
      <c r="AJ3" s="475"/>
      <c r="AK3" s="475"/>
      <c r="AL3" s="475"/>
      <c r="AM3" s="475"/>
      <c r="AN3" s="475"/>
      <c r="AO3" s="475"/>
      <c r="AP3" s="475"/>
      <c r="AQ3" s="475"/>
      <c r="AR3" s="475"/>
      <c r="AS3" s="475"/>
      <c r="AT3" s="475"/>
      <c r="AU3" s="475"/>
      <c r="AV3" s="475"/>
      <c r="AW3" s="475"/>
      <c r="BS3" s="131"/>
      <c r="BT3" s="131"/>
      <c r="BU3" s="131"/>
    </row>
    <row r="4" spans="1:73" ht="14.25" customHeight="1">
      <c r="A4" s="131"/>
      <c r="Z4" s="476"/>
      <c r="AA4" s="476"/>
      <c r="AB4" s="476"/>
      <c r="AC4" s="476"/>
      <c r="AD4" s="476"/>
      <c r="AE4" s="476"/>
      <c r="AF4" s="476"/>
      <c r="AG4" s="476"/>
      <c r="AH4" s="476"/>
      <c r="AI4" s="476"/>
      <c r="AJ4" s="476"/>
      <c r="AK4" s="476"/>
      <c r="AL4" s="476"/>
      <c r="AM4" s="476"/>
      <c r="AN4" s="476"/>
      <c r="AO4" s="476"/>
      <c r="AP4" s="476"/>
      <c r="AQ4" s="476"/>
      <c r="AR4" s="476"/>
      <c r="AS4" s="476"/>
      <c r="AT4" s="476"/>
      <c r="AU4" s="476"/>
      <c r="AV4" s="476"/>
      <c r="AW4" s="476"/>
      <c r="BS4" s="131"/>
      <c r="BT4" s="131"/>
      <c r="BU4" s="131"/>
    </row>
    <row r="5" spans="1:73" ht="13.2" customHeight="1">
      <c r="A5" s="131"/>
      <c r="G5" s="427" t="s">
        <v>302</v>
      </c>
      <c r="H5" s="428"/>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c r="AM5" s="428"/>
      <c r="AN5" s="428"/>
      <c r="AO5" s="428"/>
      <c r="AP5" s="428"/>
      <c r="AQ5" s="428"/>
      <c r="AR5" s="428"/>
      <c r="AS5" s="428"/>
      <c r="AT5" s="428"/>
      <c r="AU5" s="428"/>
      <c r="AV5" s="428"/>
      <c r="AW5" s="428"/>
      <c r="AX5" s="428"/>
      <c r="AY5" s="428"/>
      <c r="AZ5" s="428"/>
      <c r="BA5" s="428"/>
      <c r="BB5" s="428"/>
      <c r="BC5" s="428"/>
      <c r="BD5" s="428"/>
      <c r="BE5" s="428"/>
      <c r="BF5" s="428"/>
      <c r="BG5" s="428"/>
      <c r="BH5" s="428"/>
      <c r="BI5" s="428"/>
      <c r="BJ5" s="428"/>
      <c r="BK5" s="428"/>
      <c r="BL5" s="428"/>
      <c r="BM5" s="428"/>
      <c r="BN5" s="428"/>
      <c r="BO5" s="428"/>
      <c r="BP5" s="428"/>
      <c r="BQ5" s="429"/>
      <c r="BS5" s="131"/>
      <c r="BT5" s="131"/>
      <c r="BU5" s="131"/>
    </row>
    <row r="6" spans="1:73" ht="13.2" customHeight="1">
      <c r="A6" s="131"/>
      <c r="G6" s="430"/>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1"/>
      <c r="AY6" s="431"/>
      <c r="AZ6" s="431"/>
      <c r="BA6" s="431"/>
      <c r="BB6" s="431"/>
      <c r="BC6" s="431"/>
      <c r="BD6" s="431"/>
      <c r="BE6" s="431"/>
      <c r="BF6" s="431"/>
      <c r="BG6" s="431"/>
      <c r="BH6" s="431"/>
      <c r="BI6" s="431"/>
      <c r="BJ6" s="431"/>
      <c r="BK6" s="431"/>
      <c r="BL6" s="431"/>
      <c r="BM6" s="431"/>
      <c r="BN6" s="431"/>
      <c r="BO6" s="431"/>
      <c r="BP6" s="431"/>
      <c r="BQ6" s="432"/>
      <c r="BS6" s="131"/>
      <c r="BT6" s="131"/>
      <c r="BU6" s="131"/>
    </row>
    <row r="7" spans="1:73">
      <c r="A7" s="131"/>
      <c r="G7" s="433"/>
      <c r="H7" s="434"/>
      <c r="I7" s="434"/>
      <c r="J7" s="434"/>
      <c r="K7" s="434"/>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4"/>
      <c r="AK7" s="434"/>
      <c r="AL7" s="434"/>
      <c r="AM7" s="434"/>
      <c r="AN7" s="434"/>
      <c r="AO7" s="434"/>
      <c r="AP7" s="434"/>
      <c r="AQ7" s="434"/>
      <c r="AR7" s="434"/>
      <c r="AS7" s="434"/>
      <c r="AT7" s="434"/>
      <c r="AU7" s="434"/>
      <c r="AV7" s="434"/>
      <c r="AW7" s="434"/>
      <c r="AX7" s="434"/>
      <c r="AY7" s="434"/>
      <c r="AZ7" s="434"/>
      <c r="BA7" s="434"/>
      <c r="BB7" s="434"/>
      <c r="BC7" s="434"/>
      <c r="BD7" s="434"/>
      <c r="BE7" s="434"/>
      <c r="BF7" s="434"/>
      <c r="BG7" s="434"/>
      <c r="BH7" s="434"/>
      <c r="BI7" s="434"/>
      <c r="BJ7" s="434"/>
      <c r="BK7" s="434"/>
      <c r="BL7" s="434"/>
      <c r="BM7" s="434"/>
      <c r="BN7" s="434"/>
      <c r="BO7" s="434"/>
      <c r="BP7" s="434"/>
      <c r="BQ7" s="435"/>
      <c r="BS7" s="131"/>
      <c r="BT7" s="131"/>
      <c r="BU7" s="131"/>
    </row>
    <row r="8" spans="1:73" ht="13.5" customHeight="1">
      <c r="A8" s="131"/>
      <c r="G8" s="436" t="s">
        <v>17</v>
      </c>
      <c r="H8" s="437"/>
      <c r="I8" s="437"/>
      <c r="J8" s="437"/>
      <c r="K8" s="437"/>
      <c r="L8" s="437"/>
      <c r="M8" s="437"/>
      <c r="N8" s="437"/>
      <c r="O8" s="437"/>
      <c r="P8" s="437"/>
      <c r="Q8" s="437"/>
      <c r="R8" s="437"/>
      <c r="S8" s="437"/>
      <c r="T8" s="438"/>
      <c r="U8" s="418" t="str">
        <f>IF(入力シート!$AG$1="","",入力シート!$AG$1&amp;"  "&amp;入力シート!$AG$2)</f>
        <v>90  〇〇</v>
      </c>
      <c r="V8" s="419"/>
      <c r="W8" s="419"/>
      <c r="X8" s="419"/>
      <c r="Y8" s="419"/>
      <c r="Z8" s="419"/>
      <c r="AA8" s="419"/>
      <c r="AB8" s="419"/>
      <c r="AC8" s="419"/>
      <c r="AD8" s="419"/>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69" t="s">
        <v>45</v>
      </c>
      <c r="BC8" s="469"/>
      <c r="BD8" s="469"/>
      <c r="BE8" s="469"/>
      <c r="BF8" s="469"/>
      <c r="BG8" s="469"/>
      <c r="BH8" s="469"/>
      <c r="BI8" s="469"/>
      <c r="BJ8" s="469"/>
      <c r="BK8" s="469"/>
      <c r="BL8" s="469"/>
      <c r="BM8" s="469"/>
      <c r="BN8" s="469"/>
      <c r="BO8" s="469"/>
      <c r="BP8" s="469"/>
      <c r="BQ8" s="470"/>
      <c r="BS8" s="131"/>
      <c r="BT8" s="131"/>
      <c r="BU8" s="131"/>
    </row>
    <row r="9" spans="1:73" ht="13.5" customHeight="1">
      <c r="A9" s="131"/>
      <c r="G9" s="439"/>
      <c r="H9" s="440"/>
      <c r="I9" s="440"/>
      <c r="J9" s="440"/>
      <c r="K9" s="440"/>
      <c r="L9" s="440"/>
      <c r="M9" s="440"/>
      <c r="N9" s="440"/>
      <c r="O9" s="440"/>
      <c r="P9" s="440"/>
      <c r="Q9" s="440"/>
      <c r="R9" s="440"/>
      <c r="S9" s="440"/>
      <c r="T9" s="441"/>
      <c r="U9" s="420"/>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71"/>
      <c r="BC9" s="471"/>
      <c r="BD9" s="471"/>
      <c r="BE9" s="471"/>
      <c r="BF9" s="471"/>
      <c r="BG9" s="471"/>
      <c r="BH9" s="471"/>
      <c r="BI9" s="471"/>
      <c r="BJ9" s="471"/>
      <c r="BK9" s="471"/>
      <c r="BL9" s="471"/>
      <c r="BM9" s="471"/>
      <c r="BN9" s="471"/>
      <c r="BO9" s="471"/>
      <c r="BP9" s="471"/>
      <c r="BQ9" s="472"/>
      <c r="BS9" s="131"/>
      <c r="BT9" s="131"/>
      <c r="BU9" s="131"/>
    </row>
    <row r="10" spans="1:73" ht="13.5" customHeight="1">
      <c r="A10" s="131"/>
      <c r="G10" s="442"/>
      <c r="H10" s="443"/>
      <c r="I10" s="443"/>
      <c r="J10" s="443"/>
      <c r="K10" s="443"/>
      <c r="L10" s="443"/>
      <c r="M10" s="443"/>
      <c r="N10" s="443"/>
      <c r="O10" s="443"/>
      <c r="P10" s="443"/>
      <c r="Q10" s="443"/>
      <c r="R10" s="443"/>
      <c r="S10" s="443"/>
      <c r="T10" s="444"/>
      <c r="U10" s="422"/>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73"/>
      <c r="BC10" s="473"/>
      <c r="BD10" s="473"/>
      <c r="BE10" s="473"/>
      <c r="BF10" s="473"/>
      <c r="BG10" s="473"/>
      <c r="BH10" s="473"/>
      <c r="BI10" s="473"/>
      <c r="BJ10" s="473"/>
      <c r="BK10" s="473"/>
      <c r="BL10" s="473"/>
      <c r="BM10" s="473"/>
      <c r="BN10" s="473"/>
      <c r="BO10" s="473"/>
      <c r="BP10" s="473"/>
      <c r="BQ10" s="474"/>
      <c r="BS10" s="131"/>
      <c r="BT10" s="131"/>
      <c r="BU10" s="131"/>
    </row>
    <row r="11" spans="1:73" ht="13.5" customHeight="1">
      <c r="A11" s="131">
        <v>21</v>
      </c>
      <c r="G11" s="436" t="s">
        <v>18</v>
      </c>
      <c r="H11" s="437"/>
      <c r="I11" s="437"/>
      <c r="J11" s="437"/>
      <c r="K11" s="437"/>
      <c r="L11" s="437"/>
      <c r="M11" s="437"/>
      <c r="N11" s="437"/>
      <c r="O11" s="437"/>
      <c r="P11" s="437"/>
      <c r="Q11" s="437"/>
      <c r="R11" s="437"/>
      <c r="S11" s="437"/>
      <c r="T11" s="438"/>
      <c r="U11" s="418" t="str">
        <f>IF(INDEX(入力,$A11,BQ$1)="","",INDEX(入力,$A11,BQ$1))</f>
        <v/>
      </c>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66"/>
      <c r="BS11" s="131"/>
      <c r="BT11" s="131"/>
      <c r="BU11" s="131"/>
    </row>
    <row r="12" spans="1:73" ht="13.5" customHeight="1">
      <c r="A12" s="131"/>
      <c r="G12" s="439"/>
      <c r="H12" s="440"/>
      <c r="I12" s="440"/>
      <c r="J12" s="440"/>
      <c r="K12" s="440"/>
      <c r="L12" s="440"/>
      <c r="M12" s="440"/>
      <c r="N12" s="440"/>
      <c r="O12" s="440"/>
      <c r="P12" s="440"/>
      <c r="Q12" s="440"/>
      <c r="R12" s="440"/>
      <c r="S12" s="440"/>
      <c r="T12" s="441"/>
      <c r="U12" s="420"/>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67"/>
      <c r="BS12" s="131"/>
      <c r="BT12" s="131"/>
      <c r="BU12" s="131"/>
    </row>
    <row r="13" spans="1:73" ht="13.5" customHeight="1">
      <c r="A13" s="131"/>
      <c r="G13" s="442"/>
      <c r="H13" s="443"/>
      <c r="I13" s="443"/>
      <c r="J13" s="443"/>
      <c r="K13" s="443"/>
      <c r="L13" s="443"/>
      <c r="M13" s="443"/>
      <c r="N13" s="443"/>
      <c r="O13" s="443"/>
      <c r="P13" s="443"/>
      <c r="Q13" s="443"/>
      <c r="R13" s="443"/>
      <c r="S13" s="443"/>
      <c r="T13" s="444"/>
      <c r="U13" s="422"/>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68"/>
      <c r="BS13" s="131"/>
      <c r="BT13" s="131"/>
      <c r="BU13" s="131"/>
    </row>
    <row r="14" spans="1:73" ht="13.5" customHeight="1">
      <c r="A14" s="131"/>
      <c r="G14" s="2"/>
      <c r="I14" s="437"/>
      <c r="J14" s="437"/>
      <c r="K14" s="437"/>
      <c r="L14" s="437"/>
      <c r="M14" s="437"/>
      <c r="N14" s="437"/>
      <c r="O14" s="437"/>
      <c r="P14" s="437"/>
      <c r="Q14" s="437"/>
      <c r="R14" s="437"/>
      <c r="S14" s="437"/>
      <c r="T14" s="437"/>
      <c r="U14" s="437"/>
      <c r="V14" s="437"/>
      <c r="W14" s="437"/>
      <c r="X14" s="437"/>
      <c r="Y14" s="437"/>
      <c r="Z14" s="17"/>
      <c r="AA14" s="17"/>
      <c r="AB14" s="17"/>
      <c r="AC14" s="17"/>
      <c r="AD14" s="17"/>
      <c r="AE14" s="17"/>
      <c r="AF14" s="425" t="s">
        <v>283</v>
      </c>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13"/>
      <c r="BP14" s="13"/>
      <c r="BQ14" s="14"/>
      <c r="BS14" s="131"/>
      <c r="BT14" s="131"/>
      <c r="BU14" s="131"/>
    </row>
    <row r="15" spans="1:73" ht="13.5" customHeight="1">
      <c r="A15" s="131"/>
      <c r="G15" s="2"/>
      <c r="I15" s="440"/>
      <c r="J15" s="440"/>
      <c r="K15" s="440"/>
      <c r="L15" s="440"/>
      <c r="M15" s="440"/>
      <c r="N15" s="440"/>
      <c r="O15" s="440"/>
      <c r="P15" s="440"/>
      <c r="Q15" s="440"/>
      <c r="R15" s="440"/>
      <c r="S15" s="440"/>
      <c r="T15" s="440"/>
      <c r="U15" s="440"/>
      <c r="V15" s="440"/>
      <c r="W15" s="440"/>
      <c r="X15" s="440"/>
      <c r="Y15" s="440"/>
      <c r="Z15" s="18"/>
      <c r="AA15" s="18"/>
      <c r="AB15" s="18"/>
      <c r="AC15" s="18"/>
      <c r="AD15" s="18"/>
      <c r="AE15" s="18"/>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15"/>
      <c r="BP15" s="15"/>
      <c r="BQ15" s="16"/>
      <c r="BS15" s="131"/>
      <c r="BT15" s="131"/>
      <c r="BU15" s="131"/>
    </row>
    <row r="16" spans="1:73" ht="13.5" customHeight="1">
      <c r="A16" s="131"/>
      <c r="G16" s="2"/>
      <c r="I16" s="19" t="s">
        <v>286</v>
      </c>
      <c r="J16" s="19"/>
      <c r="K16" s="19"/>
      <c r="L16" s="19"/>
      <c r="M16" s="19"/>
      <c r="N16" s="19"/>
      <c r="O16" s="19"/>
      <c r="P16" s="19"/>
      <c r="Q16" s="19"/>
      <c r="R16" s="19"/>
      <c r="S16" s="19"/>
      <c r="T16" s="19"/>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5"/>
      <c r="BP16" s="15"/>
      <c r="BQ16" s="16"/>
      <c r="BS16" s="131"/>
      <c r="BT16" s="131"/>
      <c r="BU16" s="131"/>
    </row>
    <row r="17" spans="1:73">
      <c r="A17" s="131"/>
      <c r="G17" s="2"/>
      <c r="BQ17" s="3"/>
      <c r="BS17" s="131"/>
      <c r="BT17" s="131"/>
      <c r="BU17" s="131"/>
    </row>
    <row r="18" spans="1:73" ht="13.5" customHeight="1">
      <c r="A18" s="131"/>
      <c r="G18" s="528" t="s">
        <v>238</v>
      </c>
      <c r="H18" s="528"/>
      <c r="I18" s="528"/>
      <c r="J18" s="528"/>
      <c r="K18" s="528"/>
      <c r="L18" s="528"/>
      <c r="M18" s="528"/>
      <c r="N18" s="528"/>
      <c r="O18" s="528"/>
      <c r="P18" s="528"/>
      <c r="Q18" s="528"/>
      <c r="R18" s="528"/>
      <c r="S18" s="528"/>
      <c r="T18" s="528"/>
      <c r="U18" s="528"/>
      <c r="V18" s="528"/>
      <c r="W18" s="528"/>
      <c r="X18" s="528"/>
      <c r="Y18" s="528"/>
      <c r="Z18" s="528"/>
      <c r="AA18" s="528"/>
      <c r="AB18" s="528"/>
      <c r="AC18" s="528"/>
      <c r="AD18" s="528"/>
      <c r="AE18" s="528"/>
      <c r="AF18" s="528"/>
      <c r="AG18" s="528"/>
      <c r="AH18" s="528"/>
      <c r="AI18" s="528"/>
      <c r="AJ18" s="528"/>
      <c r="AK18" s="528"/>
      <c r="AL18" s="528"/>
      <c r="AM18" s="528"/>
      <c r="AN18" s="528"/>
      <c r="AO18" s="528"/>
      <c r="AP18" s="528"/>
      <c r="AQ18" s="528"/>
      <c r="AR18" s="528"/>
      <c r="AS18" s="528"/>
      <c r="AT18" s="528"/>
      <c r="AU18" s="528"/>
      <c r="AV18" s="528"/>
      <c r="AW18" s="528"/>
      <c r="AX18" s="528"/>
      <c r="AY18" s="528"/>
      <c r="AZ18" s="528"/>
      <c r="BA18" s="528"/>
      <c r="BB18" s="528"/>
      <c r="BC18" s="528"/>
      <c r="BD18" s="528"/>
      <c r="BE18" s="528"/>
      <c r="BF18" s="528"/>
      <c r="BG18" s="528"/>
      <c r="BH18" s="528"/>
      <c r="BI18" s="528"/>
      <c r="BJ18" s="528"/>
      <c r="BK18" s="528"/>
      <c r="BL18" s="528"/>
      <c r="BM18" s="528"/>
      <c r="BN18" s="528"/>
      <c r="BO18" s="528"/>
      <c r="BP18" s="528"/>
      <c r="BQ18" s="528"/>
      <c r="BS18" s="131"/>
      <c r="BT18" s="131"/>
      <c r="BU18" s="131"/>
    </row>
    <row r="19" spans="1:73" ht="13.5" customHeight="1">
      <c r="A19" s="131"/>
      <c r="G19" s="528"/>
      <c r="H19" s="528"/>
      <c r="I19" s="528"/>
      <c r="J19" s="528"/>
      <c r="K19" s="528"/>
      <c r="L19" s="528"/>
      <c r="M19" s="528"/>
      <c r="N19" s="528"/>
      <c r="O19" s="528"/>
      <c r="P19" s="528"/>
      <c r="Q19" s="528"/>
      <c r="R19" s="528"/>
      <c r="S19" s="528"/>
      <c r="T19" s="528"/>
      <c r="U19" s="528"/>
      <c r="V19" s="528"/>
      <c r="W19" s="528"/>
      <c r="X19" s="528"/>
      <c r="Y19" s="528"/>
      <c r="Z19" s="528"/>
      <c r="AA19" s="528"/>
      <c r="AB19" s="528"/>
      <c r="AC19" s="528"/>
      <c r="AD19" s="528"/>
      <c r="AE19" s="528"/>
      <c r="AF19" s="528"/>
      <c r="AG19" s="528"/>
      <c r="AH19" s="528"/>
      <c r="AI19" s="528"/>
      <c r="AJ19" s="528"/>
      <c r="AK19" s="528"/>
      <c r="AL19" s="528"/>
      <c r="AM19" s="528"/>
      <c r="AN19" s="528"/>
      <c r="AO19" s="528"/>
      <c r="AP19" s="528"/>
      <c r="AQ19" s="528"/>
      <c r="AR19" s="528"/>
      <c r="AS19" s="528"/>
      <c r="AT19" s="528"/>
      <c r="AU19" s="528"/>
      <c r="AV19" s="528"/>
      <c r="AW19" s="528"/>
      <c r="AX19" s="528"/>
      <c r="AY19" s="528"/>
      <c r="AZ19" s="528"/>
      <c r="BA19" s="528"/>
      <c r="BB19" s="528"/>
      <c r="BC19" s="528"/>
      <c r="BD19" s="528"/>
      <c r="BE19" s="528"/>
      <c r="BF19" s="528"/>
      <c r="BG19" s="528"/>
      <c r="BH19" s="528"/>
      <c r="BI19" s="528"/>
      <c r="BJ19" s="528"/>
      <c r="BK19" s="528"/>
      <c r="BL19" s="528"/>
      <c r="BM19" s="528"/>
      <c r="BN19" s="528"/>
      <c r="BO19" s="528"/>
      <c r="BP19" s="528"/>
      <c r="BQ19" s="528"/>
      <c r="BS19" s="131"/>
      <c r="BT19" s="131"/>
      <c r="BU19" s="131"/>
    </row>
    <row r="20" spans="1:73">
      <c r="A20" s="131"/>
      <c r="G20" s="424" t="s">
        <v>1</v>
      </c>
      <c r="H20" s="424"/>
      <c r="I20" s="424"/>
      <c r="J20" s="424"/>
      <c r="K20" s="424" t="s">
        <v>3</v>
      </c>
      <c r="L20" s="424"/>
      <c r="M20" s="424"/>
      <c r="N20" s="424"/>
      <c r="O20" s="424"/>
      <c r="P20" s="424"/>
      <c r="Q20" s="424"/>
      <c r="R20" s="424"/>
      <c r="S20" s="424"/>
      <c r="T20" s="424"/>
      <c r="U20" s="424" t="s">
        <v>11</v>
      </c>
      <c r="V20" s="424"/>
      <c r="W20" s="424"/>
      <c r="X20" s="424"/>
      <c r="Y20" s="424"/>
      <c r="Z20" s="424"/>
      <c r="AA20" s="424"/>
      <c r="AB20" s="424"/>
      <c r="AC20" s="424"/>
      <c r="AD20" s="424"/>
      <c r="AE20" s="424"/>
      <c r="AF20" s="424"/>
      <c r="AG20" s="424"/>
      <c r="AH20" s="424"/>
      <c r="AI20" s="424"/>
      <c r="AJ20" s="424"/>
      <c r="AK20" s="424"/>
      <c r="AL20" s="424"/>
      <c r="AM20" s="424"/>
      <c r="AN20" s="424"/>
      <c r="AO20" s="424" t="s">
        <v>102</v>
      </c>
      <c r="AP20" s="424"/>
      <c r="AQ20" s="424"/>
      <c r="AR20" s="424"/>
      <c r="AS20" s="424"/>
      <c r="AT20" s="424"/>
      <c r="AU20" s="424"/>
      <c r="AV20" s="424"/>
      <c r="AW20" s="424"/>
      <c r="AX20" s="424"/>
      <c r="AY20" s="424"/>
      <c r="AZ20" s="424"/>
      <c r="BA20" s="424"/>
      <c r="BB20" s="424"/>
      <c r="BC20" s="424"/>
      <c r="BD20" s="424"/>
      <c r="BE20" s="424"/>
      <c r="BF20" s="424"/>
      <c r="BG20" s="424"/>
      <c r="BH20" s="424" t="s">
        <v>2</v>
      </c>
      <c r="BI20" s="424"/>
      <c r="BJ20" s="424"/>
      <c r="BK20" s="424"/>
      <c r="BL20" s="424"/>
      <c r="BM20" s="424" t="s">
        <v>8</v>
      </c>
      <c r="BN20" s="424"/>
      <c r="BO20" s="424"/>
      <c r="BP20" s="424"/>
      <c r="BQ20" s="424"/>
      <c r="BS20" s="131"/>
      <c r="BT20" s="131"/>
      <c r="BU20" s="131"/>
    </row>
    <row r="21" spans="1:73">
      <c r="A21" s="131"/>
      <c r="G21" s="424"/>
      <c r="H21" s="424"/>
      <c r="I21" s="424"/>
      <c r="J21" s="424"/>
      <c r="K21" s="424"/>
      <c r="L21" s="424"/>
      <c r="M21" s="424"/>
      <c r="N21" s="424"/>
      <c r="O21" s="424"/>
      <c r="P21" s="424"/>
      <c r="Q21" s="424"/>
      <c r="R21" s="424"/>
      <c r="S21" s="424"/>
      <c r="T21" s="424"/>
      <c r="U21" s="424"/>
      <c r="V21" s="424"/>
      <c r="W21" s="424"/>
      <c r="X21" s="424"/>
      <c r="Y21" s="424"/>
      <c r="Z21" s="424"/>
      <c r="AA21" s="424"/>
      <c r="AB21" s="424"/>
      <c r="AC21" s="424"/>
      <c r="AD21" s="424"/>
      <c r="AE21" s="424"/>
      <c r="AF21" s="424"/>
      <c r="AG21" s="424"/>
      <c r="AH21" s="424"/>
      <c r="AI21" s="424"/>
      <c r="AJ21" s="424"/>
      <c r="AK21" s="424"/>
      <c r="AL21" s="424"/>
      <c r="AM21" s="424"/>
      <c r="AN21" s="424"/>
      <c r="AO21" s="424"/>
      <c r="AP21" s="424"/>
      <c r="AQ21" s="424"/>
      <c r="AR21" s="424"/>
      <c r="AS21" s="424"/>
      <c r="AT21" s="424"/>
      <c r="AU21" s="424"/>
      <c r="AV21" s="424"/>
      <c r="AW21" s="424"/>
      <c r="AX21" s="424"/>
      <c r="AY21" s="424"/>
      <c r="AZ21" s="424"/>
      <c r="BA21" s="424"/>
      <c r="BB21" s="424"/>
      <c r="BC21" s="424"/>
      <c r="BD21" s="424"/>
      <c r="BE21" s="424"/>
      <c r="BF21" s="424"/>
      <c r="BG21" s="424"/>
      <c r="BH21" s="424"/>
      <c r="BI21" s="424"/>
      <c r="BJ21" s="424"/>
      <c r="BK21" s="424"/>
      <c r="BL21" s="424"/>
      <c r="BM21" s="424"/>
      <c r="BN21" s="424"/>
      <c r="BO21" s="424"/>
      <c r="BP21" s="424"/>
      <c r="BQ21" s="424"/>
      <c r="BS21" s="131"/>
      <c r="BT21" s="131"/>
      <c r="BU21" s="131"/>
    </row>
    <row r="22" spans="1:73" ht="13.5" customHeight="1">
      <c r="A22" s="131">
        <v>23</v>
      </c>
      <c r="G22" s="424">
        <v>1</v>
      </c>
      <c r="H22" s="424"/>
      <c r="I22" s="424"/>
      <c r="J22" s="424"/>
      <c r="K22" s="417" t="str">
        <f ca="1">IF(INDEX(入力,$A22,K$1)="","",INDEX(入力,$A22,K$1))</f>
        <v/>
      </c>
      <c r="L22" s="417"/>
      <c r="M22" s="417"/>
      <c r="N22" s="417"/>
      <c r="O22" s="417"/>
      <c r="P22" s="417"/>
      <c r="Q22" s="417"/>
      <c r="R22" s="417"/>
      <c r="S22" s="417"/>
      <c r="T22" s="417"/>
      <c r="U22" s="417" t="str">
        <f ca="1">IF($K22="","",VLOOKUP($K22,新選手名簿,U$1,FALSE))</f>
        <v/>
      </c>
      <c r="V22" s="417"/>
      <c r="W22" s="417"/>
      <c r="X22" s="417"/>
      <c r="Y22" s="417"/>
      <c r="Z22" s="417"/>
      <c r="AA22" s="417"/>
      <c r="AB22" s="417"/>
      <c r="AC22" s="417"/>
      <c r="AD22" s="417"/>
      <c r="AE22" s="417" t="s">
        <v>305</v>
      </c>
      <c r="AF22" s="417"/>
      <c r="AG22" s="417"/>
      <c r="AH22" s="417"/>
      <c r="AI22" s="417"/>
      <c r="AJ22" s="417"/>
      <c r="AK22" s="417"/>
      <c r="AL22" s="417"/>
      <c r="AM22" s="417"/>
      <c r="AN22" s="417"/>
      <c r="AO22" s="417" t="str">
        <f ca="1">IF($K22="","",VLOOKUP($K22,新選手名簿,AO$1,FALSE))</f>
        <v/>
      </c>
      <c r="AP22" s="417"/>
      <c r="AQ22" s="417"/>
      <c r="AR22" s="417"/>
      <c r="AS22" s="417"/>
      <c r="AT22" s="417"/>
      <c r="AU22" s="417"/>
      <c r="AV22" s="417"/>
      <c r="AW22" s="417"/>
      <c r="AX22" s="417"/>
      <c r="AY22" s="417"/>
      <c r="AZ22" s="417"/>
      <c r="BA22" s="417"/>
      <c r="BB22" s="417"/>
      <c r="BC22" s="417"/>
      <c r="BD22" s="417"/>
      <c r="BE22" s="417"/>
      <c r="BF22" s="417"/>
      <c r="BG22" s="417"/>
      <c r="BH22" s="417" t="str">
        <f ca="1">IF($K22="","",VLOOKUP($K22,新選手名簿,BH$1,FALSE))</f>
        <v/>
      </c>
      <c r="BI22" s="417"/>
      <c r="BJ22" s="417"/>
      <c r="BK22" s="417"/>
      <c r="BL22" s="417"/>
      <c r="BM22" s="417" t="str">
        <f ca="1">IF($K22="","",VLOOKUP($K22,新選手名簿,BM$1,FALSE))</f>
        <v/>
      </c>
      <c r="BN22" s="417"/>
      <c r="BO22" s="417"/>
      <c r="BP22" s="417"/>
      <c r="BQ22" s="417"/>
      <c r="BS22" s="131"/>
      <c r="BT22" s="131"/>
      <c r="BU22" s="131"/>
    </row>
    <row r="23" spans="1:73" ht="13.5" customHeight="1">
      <c r="A23" s="131"/>
      <c r="G23" s="424"/>
      <c r="H23" s="424"/>
      <c r="I23" s="424"/>
      <c r="J23" s="424"/>
      <c r="K23" s="417"/>
      <c r="L23" s="417"/>
      <c r="M23" s="417"/>
      <c r="N23" s="417"/>
      <c r="O23" s="417"/>
      <c r="P23" s="417"/>
      <c r="Q23" s="417"/>
      <c r="R23" s="417"/>
      <c r="S23" s="417"/>
      <c r="T23" s="417"/>
      <c r="U23" s="417"/>
      <c r="V23" s="417"/>
      <c r="W23" s="417"/>
      <c r="X23" s="417"/>
      <c r="Y23" s="417"/>
      <c r="Z23" s="417"/>
      <c r="AA23" s="417"/>
      <c r="AB23" s="417"/>
      <c r="AC23" s="417"/>
      <c r="AD23" s="417"/>
      <c r="AE23" s="417"/>
      <c r="AF23" s="417"/>
      <c r="AG23" s="417"/>
      <c r="AH23" s="417"/>
      <c r="AI23" s="417"/>
      <c r="AJ23" s="417"/>
      <c r="AK23" s="417"/>
      <c r="AL23" s="417"/>
      <c r="AM23" s="417"/>
      <c r="AN23" s="417"/>
      <c r="AO23" s="417"/>
      <c r="AP23" s="417"/>
      <c r="AQ23" s="417"/>
      <c r="AR23" s="417"/>
      <c r="AS23" s="417"/>
      <c r="AT23" s="417"/>
      <c r="AU23" s="417"/>
      <c r="AV23" s="417"/>
      <c r="AW23" s="417"/>
      <c r="AX23" s="417"/>
      <c r="AY23" s="417"/>
      <c r="AZ23" s="417"/>
      <c r="BA23" s="417"/>
      <c r="BB23" s="417"/>
      <c r="BC23" s="417"/>
      <c r="BD23" s="417"/>
      <c r="BE23" s="417"/>
      <c r="BF23" s="417"/>
      <c r="BG23" s="417"/>
      <c r="BH23" s="417"/>
      <c r="BI23" s="417"/>
      <c r="BJ23" s="417"/>
      <c r="BK23" s="417"/>
      <c r="BL23" s="417"/>
      <c r="BM23" s="417"/>
      <c r="BN23" s="417"/>
      <c r="BO23" s="417"/>
      <c r="BP23" s="417"/>
      <c r="BQ23" s="417"/>
      <c r="BS23" s="131"/>
      <c r="BT23" s="131"/>
      <c r="BU23" s="131"/>
    </row>
    <row r="24" spans="1:73" ht="13.5" customHeight="1">
      <c r="A24" s="131"/>
      <c r="G24" s="424"/>
      <c r="H24" s="424"/>
      <c r="I24" s="424"/>
      <c r="J24" s="424"/>
      <c r="K24" s="417"/>
      <c r="L24" s="417"/>
      <c r="M24" s="417"/>
      <c r="N24" s="417"/>
      <c r="O24" s="417"/>
      <c r="P24" s="417"/>
      <c r="Q24" s="417"/>
      <c r="R24" s="417"/>
      <c r="S24" s="417"/>
      <c r="T24" s="417"/>
      <c r="U24" s="417"/>
      <c r="V24" s="417"/>
      <c r="W24" s="417"/>
      <c r="X24" s="417"/>
      <c r="Y24" s="417"/>
      <c r="Z24" s="417"/>
      <c r="AA24" s="417"/>
      <c r="AB24" s="417"/>
      <c r="AC24" s="417"/>
      <c r="AD24" s="417"/>
      <c r="AE24" s="417"/>
      <c r="AF24" s="417"/>
      <c r="AG24" s="417"/>
      <c r="AH24" s="417"/>
      <c r="AI24" s="417"/>
      <c r="AJ24" s="417"/>
      <c r="AK24" s="417"/>
      <c r="AL24" s="417"/>
      <c r="AM24" s="417"/>
      <c r="AN24" s="417"/>
      <c r="AO24" s="417"/>
      <c r="AP24" s="417"/>
      <c r="AQ24" s="417"/>
      <c r="AR24" s="417"/>
      <c r="AS24" s="417"/>
      <c r="AT24" s="417"/>
      <c r="AU24" s="417"/>
      <c r="AV24" s="417"/>
      <c r="AW24" s="417"/>
      <c r="AX24" s="417"/>
      <c r="AY24" s="417"/>
      <c r="AZ24" s="417"/>
      <c r="BA24" s="417"/>
      <c r="BB24" s="417"/>
      <c r="BC24" s="417"/>
      <c r="BD24" s="417"/>
      <c r="BE24" s="417"/>
      <c r="BF24" s="417"/>
      <c r="BG24" s="417"/>
      <c r="BH24" s="417"/>
      <c r="BI24" s="417"/>
      <c r="BJ24" s="417"/>
      <c r="BK24" s="417"/>
      <c r="BL24" s="417"/>
      <c r="BM24" s="417"/>
      <c r="BN24" s="417"/>
      <c r="BO24" s="417"/>
      <c r="BP24" s="417"/>
      <c r="BQ24" s="417"/>
      <c r="BS24" s="131"/>
      <c r="BT24" s="131"/>
      <c r="BU24" s="131"/>
    </row>
    <row r="25" spans="1:73" ht="13.5" customHeight="1">
      <c r="A25" s="131">
        <f>A22+1</f>
        <v>24</v>
      </c>
      <c r="G25" s="424">
        <v>2</v>
      </c>
      <c r="H25" s="424"/>
      <c r="I25" s="424"/>
      <c r="J25" s="424"/>
      <c r="K25" s="417" t="str">
        <f ca="1">IF(INDEX(入力,$A25,K$1)="","",INDEX(入力,$A25,K$1))</f>
        <v/>
      </c>
      <c r="L25" s="417"/>
      <c r="M25" s="417"/>
      <c r="N25" s="417"/>
      <c r="O25" s="417"/>
      <c r="P25" s="417"/>
      <c r="Q25" s="417"/>
      <c r="R25" s="417"/>
      <c r="S25" s="417"/>
      <c r="T25" s="417"/>
      <c r="U25" s="417" t="str">
        <f ca="1">IF($K25="","",VLOOKUP($K25,新選手名簿,U$1,FALSE))</f>
        <v/>
      </c>
      <c r="V25" s="417"/>
      <c r="W25" s="417"/>
      <c r="X25" s="417"/>
      <c r="Y25" s="417"/>
      <c r="Z25" s="417"/>
      <c r="AA25" s="417"/>
      <c r="AB25" s="417"/>
      <c r="AC25" s="417"/>
      <c r="AD25" s="417"/>
      <c r="AE25" s="417" t="s">
        <v>305</v>
      </c>
      <c r="AF25" s="417"/>
      <c r="AG25" s="417"/>
      <c r="AH25" s="417"/>
      <c r="AI25" s="417"/>
      <c r="AJ25" s="417"/>
      <c r="AK25" s="417"/>
      <c r="AL25" s="417"/>
      <c r="AM25" s="417"/>
      <c r="AN25" s="417"/>
      <c r="AO25" s="417" t="str">
        <f ca="1">IF($K25="","",VLOOKUP($K25,新選手名簿,AO$1,FALSE))</f>
        <v/>
      </c>
      <c r="AP25" s="417"/>
      <c r="AQ25" s="417"/>
      <c r="AR25" s="417"/>
      <c r="AS25" s="417"/>
      <c r="AT25" s="417"/>
      <c r="AU25" s="417"/>
      <c r="AV25" s="417"/>
      <c r="AW25" s="417"/>
      <c r="AX25" s="417"/>
      <c r="AY25" s="417"/>
      <c r="AZ25" s="417"/>
      <c r="BA25" s="417"/>
      <c r="BB25" s="417"/>
      <c r="BC25" s="417"/>
      <c r="BD25" s="417"/>
      <c r="BE25" s="417"/>
      <c r="BF25" s="417"/>
      <c r="BG25" s="417"/>
      <c r="BH25" s="417" t="str">
        <f ca="1">IF($K25="","",VLOOKUP($K25,新選手名簿,BH$1,FALSE))</f>
        <v/>
      </c>
      <c r="BI25" s="417"/>
      <c r="BJ25" s="417"/>
      <c r="BK25" s="417"/>
      <c r="BL25" s="417"/>
      <c r="BM25" s="417" t="str">
        <f ca="1">IF($K25="","",VLOOKUP($K25,新選手名簿,BM$1,FALSE))</f>
        <v/>
      </c>
      <c r="BN25" s="417"/>
      <c r="BO25" s="417"/>
      <c r="BP25" s="417"/>
      <c r="BQ25" s="417"/>
      <c r="BS25" s="131"/>
      <c r="BT25" s="131"/>
      <c r="BU25" s="131"/>
    </row>
    <row r="26" spans="1:73" ht="13.5" customHeight="1">
      <c r="A26" s="131"/>
      <c r="G26" s="424"/>
      <c r="H26" s="424"/>
      <c r="I26" s="424"/>
      <c r="J26" s="424"/>
      <c r="K26" s="417"/>
      <c r="L26" s="417"/>
      <c r="M26" s="417"/>
      <c r="N26" s="417"/>
      <c r="O26" s="417"/>
      <c r="P26" s="417"/>
      <c r="Q26" s="417"/>
      <c r="R26" s="417"/>
      <c r="S26" s="417"/>
      <c r="T26" s="417"/>
      <c r="U26" s="417"/>
      <c r="V26" s="417"/>
      <c r="W26" s="417"/>
      <c r="X26" s="417"/>
      <c r="Y26" s="417"/>
      <c r="Z26" s="417"/>
      <c r="AA26" s="417"/>
      <c r="AB26" s="417"/>
      <c r="AC26" s="417"/>
      <c r="AD26" s="417"/>
      <c r="AE26" s="417"/>
      <c r="AF26" s="417"/>
      <c r="AG26" s="417"/>
      <c r="AH26" s="417"/>
      <c r="AI26" s="417"/>
      <c r="AJ26" s="417"/>
      <c r="AK26" s="417"/>
      <c r="AL26" s="417"/>
      <c r="AM26" s="417"/>
      <c r="AN26" s="417"/>
      <c r="AO26" s="417"/>
      <c r="AP26" s="417"/>
      <c r="AQ26" s="417"/>
      <c r="AR26" s="417"/>
      <c r="AS26" s="417"/>
      <c r="AT26" s="417"/>
      <c r="AU26" s="417"/>
      <c r="AV26" s="417"/>
      <c r="AW26" s="417"/>
      <c r="AX26" s="417"/>
      <c r="AY26" s="417"/>
      <c r="AZ26" s="417"/>
      <c r="BA26" s="417"/>
      <c r="BB26" s="417"/>
      <c r="BC26" s="417"/>
      <c r="BD26" s="417"/>
      <c r="BE26" s="417"/>
      <c r="BF26" s="417"/>
      <c r="BG26" s="417"/>
      <c r="BH26" s="417"/>
      <c r="BI26" s="417"/>
      <c r="BJ26" s="417"/>
      <c r="BK26" s="417"/>
      <c r="BL26" s="417"/>
      <c r="BM26" s="417"/>
      <c r="BN26" s="417"/>
      <c r="BO26" s="417"/>
      <c r="BP26" s="417"/>
      <c r="BQ26" s="417"/>
      <c r="BS26" s="131"/>
      <c r="BT26" s="131"/>
      <c r="BU26" s="131"/>
    </row>
    <row r="27" spans="1:73" ht="13.5" customHeight="1">
      <c r="A27" s="131"/>
      <c r="G27" s="424"/>
      <c r="H27" s="424"/>
      <c r="I27" s="424"/>
      <c r="J27" s="424"/>
      <c r="K27" s="417"/>
      <c r="L27" s="417"/>
      <c r="M27" s="417"/>
      <c r="N27" s="417"/>
      <c r="O27" s="417"/>
      <c r="P27" s="417"/>
      <c r="Q27" s="417"/>
      <c r="R27" s="417"/>
      <c r="S27" s="417"/>
      <c r="T27" s="417"/>
      <c r="U27" s="417"/>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c r="BB27" s="417"/>
      <c r="BC27" s="417"/>
      <c r="BD27" s="417"/>
      <c r="BE27" s="417"/>
      <c r="BF27" s="417"/>
      <c r="BG27" s="417"/>
      <c r="BH27" s="417"/>
      <c r="BI27" s="417"/>
      <c r="BJ27" s="417"/>
      <c r="BK27" s="417"/>
      <c r="BL27" s="417"/>
      <c r="BM27" s="417"/>
      <c r="BN27" s="417"/>
      <c r="BO27" s="417"/>
      <c r="BP27" s="417"/>
      <c r="BQ27" s="417"/>
      <c r="BS27" s="131"/>
      <c r="BT27" s="131"/>
      <c r="BU27" s="131"/>
    </row>
    <row r="28" spans="1:73" ht="13.5" customHeight="1">
      <c r="A28" s="131">
        <f>A25+1</f>
        <v>25</v>
      </c>
      <c r="G28" s="424">
        <v>3</v>
      </c>
      <c r="H28" s="424"/>
      <c r="I28" s="424"/>
      <c r="J28" s="424"/>
      <c r="K28" s="417" t="str">
        <f ca="1">IF(INDEX(入力,$A28,K$1)="","",INDEX(入力,$A28,K$1))</f>
        <v/>
      </c>
      <c r="L28" s="417"/>
      <c r="M28" s="417"/>
      <c r="N28" s="417"/>
      <c r="O28" s="417"/>
      <c r="P28" s="417"/>
      <c r="Q28" s="417"/>
      <c r="R28" s="417"/>
      <c r="S28" s="417"/>
      <c r="T28" s="417"/>
      <c r="U28" s="417" t="str">
        <f ca="1">IF($K28="","",VLOOKUP($K28,新選手名簿,U$1,FALSE))</f>
        <v/>
      </c>
      <c r="V28" s="417"/>
      <c r="W28" s="417"/>
      <c r="X28" s="417"/>
      <c r="Y28" s="417"/>
      <c r="Z28" s="417"/>
      <c r="AA28" s="417"/>
      <c r="AB28" s="417"/>
      <c r="AC28" s="417"/>
      <c r="AD28" s="417"/>
      <c r="AE28" s="417" t="s">
        <v>305</v>
      </c>
      <c r="AF28" s="417"/>
      <c r="AG28" s="417"/>
      <c r="AH28" s="417"/>
      <c r="AI28" s="417"/>
      <c r="AJ28" s="417"/>
      <c r="AK28" s="417"/>
      <c r="AL28" s="417"/>
      <c r="AM28" s="417"/>
      <c r="AN28" s="417"/>
      <c r="AO28" s="417" t="str">
        <f ca="1">IF($K28="","",VLOOKUP($K28,新選手名簿,AO$1,FALSE))</f>
        <v/>
      </c>
      <c r="AP28" s="417"/>
      <c r="AQ28" s="417"/>
      <c r="AR28" s="417"/>
      <c r="AS28" s="417"/>
      <c r="AT28" s="417"/>
      <c r="AU28" s="417"/>
      <c r="AV28" s="417"/>
      <c r="AW28" s="417"/>
      <c r="AX28" s="417"/>
      <c r="AY28" s="417"/>
      <c r="AZ28" s="417"/>
      <c r="BA28" s="417"/>
      <c r="BB28" s="417"/>
      <c r="BC28" s="417"/>
      <c r="BD28" s="417"/>
      <c r="BE28" s="417"/>
      <c r="BF28" s="417"/>
      <c r="BG28" s="417"/>
      <c r="BH28" s="417" t="str">
        <f ca="1">IF($K28="","",VLOOKUP($K28,新選手名簿,BH$1,FALSE))</f>
        <v/>
      </c>
      <c r="BI28" s="417"/>
      <c r="BJ28" s="417"/>
      <c r="BK28" s="417"/>
      <c r="BL28" s="417"/>
      <c r="BM28" s="417" t="str">
        <f ca="1">IF($K28="","",VLOOKUP($K28,新選手名簿,BM$1,FALSE))</f>
        <v/>
      </c>
      <c r="BN28" s="417"/>
      <c r="BO28" s="417"/>
      <c r="BP28" s="417"/>
      <c r="BQ28" s="417"/>
      <c r="BS28" s="131"/>
      <c r="BT28" s="131"/>
      <c r="BU28" s="131"/>
    </row>
    <row r="29" spans="1:73" ht="13.5" customHeight="1">
      <c r="A29" s="131"/>
      <c r="G29" s="424"/>
      <c r="H29" s="424"/>
      <c r="I29" s="424"/>
      <c r="J29" s="424"/>
      <c r="K29" s="417"/>
      <c r="L29" s="417"/>
      <c r="M29" s="417"/>
      <c r="N29" s="417"/>
      <c r="O29" s="417"/>
      <c r="P29" s="417"/>
      <c r="Q29" s="417"/>
      <c r="R29" s="417"/>
      <c r="S29" s="417"/>
      <c r="T29" s="417"/>
      <c r="U29" s="417"/>
      <c r="V29" s="417"/>
      <c r="W29" s="417"/>
      <c r="X29" s="417"/>
      <c r="Y29" s="417"/>
      <c r="Z29" s="417"/>
      <c r="AA29" s="417"/>
      <c r="AB29" s="417"/>
      <c r="AC29" s="417"/>
      <c r="AD29" s="417"/>
      <c r="AE29" s="417"/>
      <c r="AF29" s="417"/>
      <c r="AG29" s="417"/>
      <c r="AH29" s="417"/>
      <c r="AI29" s="417"/>
      <c r="AJ29" s="417"/>
      <c r="AK29" s="417"/>
      <c r="AL29" s="417"/>
      <c r="AM29" s="417"/>
      <c r="AN29" s="417"/>
      <c r="AO29" s="417"/>
      <c r="AP29" s="417"/>
      <c r="AQ29" s="417"/>
      <c r="AR29" s="417"/>
      <c r="AS29" s="417"/>
      <c r="AT29" s="417"/>
      <c r="AU29" s="417"/>
      <c r="AV29" s="417"/>
      <c r="AW29" s="417"/>
      <c r="AX29" s="417"/>
      <c r="AY29" s="417"/>
      <c r="AZ29" s="417"/>
      <c r="BA29" s="417"/>
      <c r="BB29" s="417"/>
      <c r="BC29" s="417"/>
      <c r="BD29" s="417"/>
      <c r="BE29" s="417"/>
      <c r="BF29" s="417"/>
      <c r="BG29" s="417"/>
      <c r="BH29" s="417"/>
      <c r="BI29" s="417"/>
      <c r="BJ29" s="417"/>
      <c r="BK29" s="417"/>
      <c r="BL29" s="417"/>
      <c r="BM29" s="417"/>
      <c r="BN29" s="417"/>
      <c r="BO29" s="417"/>
      <c r="BP29" s="417"/>
      <c r="BQ29" s="417"/>
      <c r="BS29" s="131"/>
      <c r="BT29" s="131"/>
      <c r="BU29" s="131"/>
    </row>
    <row r="30" spans="1:73" ht="13.5" customHeight="1">
      <c r="A30" s="131"/>
      <c r="G30" s="424"/>
      <c r="H30" s="424"/>
      <c r="I30" s="424"/>
      <c r="J30" s="424"/>
      <c r="K30" s="417"/>
      <c r="L30" s="417"/>
      <c r="M30" s="417"/>
      <c r="N30" s="417"/>
      <c r="O30" s="417"/>
      <c r="P30" s="417"/>
      <c r="Q30" s="417"/>
      <c r="R30" s="417"/>
      <c r="S30" s="417"/>
      <c r="T30" s="417"/>
      <c r="U30" s="417"/>
      <c r="V30" s="417"/>
      <c r="W30" s="417"/>
      <c r="X30" s="417"/>
      <c r="Y30" s="417"/>
      <c r="Z30" s="417"/>
      <c r="AA30" s="417"/>
      <c r="AB30" s="417"/>
      <c r="AC30" s="417"/>
      <c r="AD30" s="417"/>
      <c r="AE30" s="417"/>
      <c r="AF30" s="417"/>
      <c r="AG30" s="417"/>
      <c r="AH30" s="417"/>
      <c r="AI30" s="417"/>
      <c r="AJ30" s="417"/>
      <c r="AK30" s="417"/>
      <c r="AL30" s="417"/>
      <c r="AM30" s="417"/>
      <c r="AN30" s="417"/>
      <c r="AO30" s="417"/>
      <c r="AP30" s="417"/>
      <c r="AQ30" s="417"/>
      <c r="AR30" s="417"/>
      <c r="AS30" s="417"/>
      <c r="AT30" s="417"/>
      <c r="AU30" s="417"/>
      <c r="AV30" s="417"/>
      <c r="AW30" s="417"/>
      <c r="AX30" s="417"/>
      <c r="AY30" s="417"/>
      <c r="AZ30" s="417"/>
      <c r="BA30" s="417"/>
      <c r="BB30" s="417"/>
      <c r="BC30" s="417"/>
      <c r="BD30" s="417"/>
      <c r="BE30" s="417"/>
      <c r="BF30" s="417"/>
      <c r="BG30" s="417"/>
      <c r="BH30" s="417"/>
      <c r="BI30" s="417"/>
      <c r="BJ30" s="417"/>
      <c r="BK30" s="417"/>
      <c r="BL30" s="417"/>
      <c r="BM30" s="417"/>
      <c r="BN30" s="417"/>
      <c r="BO30" s="417"/>
      <c r="BP30" s="417"/>
      <c r="BQ30" s="417"/>
      <c r="BS30" s="131"/>
      <c r="BT30" s="131"/>
      <c r="BU30" s="131"/>
    </row>
    <row r="31" spans="1:73" ht="13.5" customHeight="1">
      <c r="A31" s="131">
        <f>A28+1</f>
        <v>26</v>
      </c>
      <c r="G31" s="424" t="s">
        <v>273</v>
      </c>
      <c r="H31" s="424"/>
      <c r="I31" s="424"/>
      <c r="J31" s="424"/>
      <c r="K31" s="417" t="str">
        <f ca="1">IF(INDEX(入力,$A31,K$1)="","",INDEX(入力,$A31,K$1))</f>
        <v/>
      </c>
      <c r="L31" s="417"/>
      <c r="M31" s="417"/>
      <c r="N31" s="417"/>
      <c r="O31" s="417"/>
      <c r="P31" s="417"/>
      <c r="Q31" s="417"/>
      <c r="R31" s="417"/>
      <c r="S31" s="417"/>
      <c r="T31" s="417"/>
      <c r="U31" s="445" t="str">
        <f ca="1">IF($K31="","",VLOOKUP($K31,新選手名簿,U$1,FALSE))</f>
        <v/>
      </c>
      <c r="V31" s="446"/>
      <c r="W31" s="446"/>
      <c r="X31" s="446"/>
      <c r="Y31" s="446"/>
      <c r="Z31" s="446"/>
      <c r="AA31" s="446"/>
      <c r="AB31" s="446"/>
      <c r="AC31" s="446"/>
      <c r="AD31" s="446"/>
      <c r="AE31" s="446" t="s">
        <v>305</v>
      </c>
      <c r="AF31" s="446"/>
      <c r="AG31" s="446"/>
      <c r="AH31" s="446"/>
      <c r="AI31" s="446"/>
      <c r="AJ31" s="446"/>
      <c r="AK31" s="446"/>
      <c r="AL31" s="446"/>
      <c r="AM31" s="446"/>
      <c r="AN31" s="447"/>
      <c r="AO31" s="445" t="str">
        <f ca="1">IF($K31="","",VLOOKUP($K31,新選手名簿,AO$1,FALSE))</f>
        <v/>
      </c>
      <c r="AP31" s="446"/>
      <c r="AQ31" s="446"/>
      <c r="AR31" s="446"/>
      <c r="AS31" s="446"/>
      <c r="AT31" s="446"/>
      <c r="AU31" s="446"/>
      <c r="AV31" s="446"/>
      <c r="AW31" s="446"/>
      <c r="AX31" s="446"/>
      <c r="AY31" s="446"/>
      <c r="AZ31" s="446"/>
      <c r="BA31" s="446"/>
      <c r="BB31" s="446"/>
      <c r="BC31" s="446"/>
      <c r="BD31" s="446"/>
      <c r="BE31" s="446"/>
      <c r="BF31" s="446"/>
      <c r="BG31" s="447"/>
      <c r="BH31" s="445" t="str">
        <f ca="1">IF($K31="","",VLOOKUP($K31,新選手名簿,BH$1,FALSE))</f>
        <v/>
      </c>
      <c r="BI31" s="446"/>
      <c r="BJ31" s="446"/>
      <c r="BK31" s="446"/>
      <c r="BL31" s="447"/>
      <c r="BM31" s="445" t="str">
        <f ca="1">IF($K31="","",VLOOKUP($K31,新選手名簿,BM$1,FALSE))</f>
        <v/>
      </c>
      <c r="BN31" s="446"/>
      <c r="BO31" s="446"/>
      <c r="BP31" s="446"/>
      <c r="BQ31" s="447"/>
      <c r="BS31" s="131"/>
      <c r="BT31" s="131"/>
      <c r="BU31" s="131"/>
    </row>
    <row r="32" spans="1:73" ht="13.5" customHeight="1">
      <c r="A32" s="131"/>
      <c r="G32" s="424"/>
      <c r="H32" s="424"/>
      <c r="I32" s="424"/>
      <c r="J32" s="424"/>
      <c r="K32" s="417"/>
      <c r="L32" s="417"/>
      <c r="M32" s="417"/>
      <c r="N32" s="417"/>
      <c r="O32" s="417"/>
      <c r="P32" s="417"/>
      <c r="Q32" s="417"/>
      <c r="R32" s="417"/>
      <c r="S32" s="417"/>
      <c r="T32" s="417"/>
      <c r="U32" s="448"/>
      <c r="V32" s="449"/>
      <c r="W32" s="449"/>
      <c r="X32" s="449"/>
      <c r="Y32" s="449"/>
      <c r="Z32" s="449"/>
      <c r="AA32" s="449"/>
      <c r="AB32" s="449"/>
      <c r="AC32" s="449"/>
      <c r="AD32" s="449"/>
      <c r="AE32" s="449"/>
      <c r="AF32" s="449"/>
      <c r="AG32" s="449"/>
      <c r="AH32" s="449"/>
      <c r="AI32" s="449"/>
      <c r="AJ32" s="449"/>
      <c r="AK32" s="449"/>
      <c r="AL32" s="449"/>
      <c r="AM32" s="449"/>
      <c r="AN32" s="450"/>
      <c r="AO32" s="448"/>
      <c r="AP32" s="449"/>
      <c r="AQ32" s="449"/>
      <c r="AR32" s="449"/>
      <c r="AS32" s="449"/>
      <c r="AT32" s="449"/>
      <c r="AU32" s="449"/>
      <c r="AV32" s="449"/>
      <c r="AW32" s="449"/>
      <c r="AX32" s="449"/>
      <c r="AY32" s="449"/>
      <c r="AZ32" s="449"/>
      <c r="BA32" s="449"/>
      <c r="BB32" s="449"/>
      <c r="BC32" s="449"/>
      <c r="BD32" s="449"/>
      <c r="BE32" s="449"/>
      <c r="BF32" s="449"/>
      <c r="BG32" s="450"/>
      <c r="BH32" s="448"/>
      <c r="BI32" s="449"/>
      <c r="BJ32" s="449"/>
      <c r="BK32" s="449"/>
      <c r="BL32" s="450"/>
      <c r="BM32" s="448"/>
      <c r="BN32" s="449"/>
      <c r="BO32" s="449"/>
      <c r="BP32" s="449"/>
      <c r="BQ32" s="450"/>
      <c r="BS32" s="131"/>
      <c r="BT32" s="131"/>
      <c r="BU32" s="131"/>
    </row>
    <row r="33" spans="1:73" ht="13.5" customHeight="1">
      <c r="A33" s="131"/>
      <c r="G33" s="424"/>
      <c r="H33" s="424"/>
      <c r="I33" s="424"/>
      <c r="J33" s="424"/>
      <c r="K33" s="417"/>
      <c r="L33" s="417"/>
      <c r="M33" s="417"/>
      <c r="N33" s="417"/>
      <c r="O33" s="417"/>
      <c r="P33" s="417"/>
      <c r="Q33" s="417"/>
      <c r="R33" s="417"/>
      <c r="S33" s="417"/>
      <c r="T33" s="417"/>
      <c r="U33" s="451"/>
      <c r="V33" s="452"/>
      <c r="W33" s="452"/>
      <c r="X33" s="452"/>
      <c r="Y33" s="452"/>
      <c r="Z33" s="452"/>
      <c r="AA33" s="452"/>
      <c r="AB33" s="452"/>
      <c r="AC33" s="452"/>
      <c r="AD33" s="452"/>
      <c r="AE33" s="452"/>
      <c r="AF33" s="452"/>
      <c r="AG33" s="452"/>
      <c r="AH33" s="452"/>
      <c r="AI33" s="452"/>
      <c r="AJ33" s="452"/>
      <c r="AK33" s="452"/>
      <c r="AL33" s="452"/>
      <c r="AM33" s="452"/>
      <c r="AN33" s="453"/>
      <c r="AO33" s="451"/>
      <c r="AP33" s="452"/>
      <c r="AQ33" s="452"/>
      <c r="AR33" s="452"/>
      <c r="AS33" s="452"/>
      <c r="AT33" s="452"/>
      <c r="AU33" s="452"/>
      <c r="AV33" s="452"/>
      <c r="AW33" s="452"/>
      <c r="AX33" s="452"/>
      <c r="AY33" s="452"/>
      <c r="AZ33" s="452"/>
      <c r="BA33" s="452"/>
      <c r="BB33" s="452"/>
      <c r="BC33" s="452"/>
      <c r="BD33" s="452"/>
      <c r="BE33" s="452"/>
      <c r="BF33" s="452"/>
      <c r="BG33" s="453"/>
      <c r="BH33" s="451"/>
      <c r="BI33" s="452"/>
      <c r="BJ33" s="452"/>
      <c r="BK33" s="452"/>
      <c r="BL33" s="453"/>
      <c r="BM33" s="451"/>
      <c r="BN33" s="452"/>
      <c r="BO33" s="452"/>
      <c r="BP33" s="452"/>
      <c r="BQ33" s="453"/>
      <c r="BS33" s="131"/>
      <c r="BT33" s="131"/>
      <c r="BU33" s="131"/>
    </row>
    <row r="34" spans="1:73" ht="13.5" customHeight="1">
      <c r="A34" s="131">
        <v>27</v>
      </c>
      <c r="G34" s="424" t="s">
        <v>274</v>
      </c>
      <c r="H34" s="424"/>
      <c r="I34" s="424"/>
      <c r="J34" s="424"/>
      <c r="K34" s="417" t="str">
        <f ca="1">IF(INDEX(入力,$A34,K$1)="","",INDEX(入力,$A34,K$1))</f>
        <v/>
      </c>
      <c r="L34" s="417"/>
      <c r="M34" s="417"/>
      <c r="N34" s="417"/>
      <c r="O34" s="417"/>
      <c r="P34" s="417"/>
      <c r="Q34" s="417"/>
      <c r="R34" s="417"/>
      <c r="S34" s="417"/>
      <c r="T34" s="417"/>
      <c r="U34" s="445" t="str">
        <f ca="1">IF($K34="","",VLOOKUP($K34,新選手名簿,U$1,FALSE))</f>
        <v/>
      </c>
      <c r="V34" s="446"/>
      <c r="W34" s="446"/>
      <c r="X34" s="446"/>
      <c r="Y34" s="446"/>
      <c r="Z34" s="446"/>
      <c r="AA34" s="446"/>
      <c r="AB34" s="446"/>
      <c r="AC34" s="446"/>
      <c r="AD34" s="446"/>
      <c r="AE34" s="446" t="s">
        <v>305</v>
      </c>
      <c r="AF34" s="446"/>
      <c r="AG34" s="446"/>
      <c r="AH34" s="446"/>
      <c r="AI34" s="446"/>
      <c r="AJ34" s="446"/>
      <c r="AK34" s="446"/>
      <c r="AL34" s="446"/>
      <c r="AM34" s="446"/>
      <c r="AN34" s="447"/>
      <c r="AO34" s="445" t="str">
        <f ca="1">IF($K34="","",VLOOKUP($K34,新選手名簿,AO$1,FALSE))</f>
        <v/>
      </c>
      <c r="AP34" s="446"/>
      <c r="AQ34" s="446"/>
      <c r="AR34" s="446"/>
      <c r="AS34" s="446"/>
      <c r="AT34" s="446"/>
      <c r="AU34" s="446"/>
      <c r="AV34" s="446"/>
      <c r="AW34" s="446"/>
      <c r="AX34" s="446"/>
      <c r="AY34" s="446"/>
      <c r="AZ34" s="446"/>
      <c r="BA34" s="446"/>
      <c r="BB34" s="446"/>
      <c r="BC34" s="446"/>
      <c r="BD34" s="446"/>
      <c r="BE34" s="446"/>
      <c r="BF34" s="446"/>
      <c r="BG34" s="447"/>
      <c r="BH34" s="445" t="str">
        <f ca="1">IF($K34="","",VLOOKUP($K34,新選手名簿,BH$1,FALSE))</f>
        <v/>
      </c>
      <c r="BI34" s="446"/>
      <c r="BJ34" s="446"/>
      <c r="BK34" s="446"/>
      <c r="BL34" s="447"/>
      <c r="BM34" s="445" t="str">
        <f ca="1">IF($K34="","",VLOOKUP($K34,新選手名簿,BM$1,FALSE))</f>
        <v/>
      </c>
      <c r="BN34" s="446"/>
      <c r="BO34" s="446"/>
      <c r="BP34" s="446"/>
      <c r="BQ34" s="447"/>
      <c r="BS34" s="131"/>
      <c r="BT34" s="131"/>
      <c r="BU34" s="131"/>
    </row>
    <row r="35" spans="1:73" ht="13.5" customHeight="1">
      <c r="A35" s="131"/>
      <c r="G35" s="424"/>
      <c r="H35" s="424"/>
      <c r="I35" s="424"/>
      <c r="J35" s="424"/>
      <c r="K35" s="417"/>
      <c r="L35" s="417"/>
      <c r="M35" s="417"/>
      <c r="N35" s="417"/>
      <c r="O35" s="417"/>
      <c r="P35" s="417"/>
      <c r="Q35" s="417"/>
      <c r="R35" s="417"/>
      <c r="S35" s="417"/>
      <c r="T35" s="417"/>
      <c r="U35" s="448"/>
      <c r="V35" s="449"/>
      <c r="W35" s="449"/>
      <c r="X35" s="449"/>
      <c r="Y35" s="449"/>
      <c r="Z35" s="449"/>
      <c r="AA35" s="449"/>
      <c r="AB35" s="449"/>
      <c r="AC35" s="449"/>
      <c r="AD35" s="449"/>
      <c r="AE35" s="449"/>
      <c r="AF35" s="449"/>
      <c r="AG35" s="449"/>
      <c r="AH35" s="449"/>
      <c r="AI35" s="449"/>
      <c r="AJ35" s="449"/>
      <c r="AK35" s="449"/>
      <c r="AL35" s="449"/>
      <c r="AM35" s="449"/>
      <c r="AN35" s="450"/>
      <c r="AO35" s="448"/>
      <c r="AP35" s="449"/>
      <c r="AQ35" s="449"/>
      <c r="AR35" s="449"/>
      <c r="AS35" s="449"/>
      <c r="AT35" s="449"/>
      <c r="AU35" s="449"/>
      <c r="AV35" s="449"/>
      <c r="AW35" s="449"/>
      <c r="AX35" s="449"/>
      <c r="AY35" s="449"/>
      <c r="AZ35" s="449"/>
      <c r="BA35" s="449"/>
      <c r="BB35" s="449"/>
      <c r="BC35" s="449"/>
      <c r="BD35" s="449"/>
      <c r="BE35" s="449"/>
      <c r="BF35" s="449"/>
      <c r="BG35" s="450"/>
      <c r="BH35" s="448"/>
      <c r="BI35" s="449"/>
      <c r="BJ35" s="449"/>
      <c r="BK35" s="449"/>
      <c r="BL35" s="450"/>
      <c r="BM35" s="448"/>
      <c r="BN35" s="449"/>
      <c r="BO35" s="449"/>
      <c r="BP35" s="449"/>
      <c r="BQ35" s="450"/>
      <c r="BS35" s="131"/>
      <c r="BT35" s="131"/>
      <c r="BU35" s="131"/>
    </row>
    <row r="36" spans="1:73">
      <c r="A36" s="131"/>
      <c r="G36" s="424"/>
      <c r="H36" s="424"/>
      <c r="I36" s="424"/>
      <c r="J36" s="424"/>
      <c r="K36" s="417"/>
      <c r="L36" s="417"/>
      <c r="M36" s="417"/>
      <c r="N36" s="417"/>
      <c r="O36" s="417"/>
      <c r="P36" s="417"/>
      <c r="Q36" s="417"/>
      <c r="R36" s="417"/>
      <c r="S36" s="417"/>
      <c r="T36" s="417"/>
      <c r="U36" s="451"/>
      <c r="V36" s="452"/>
      <c r="W36" s="452"/>
      <c r="X36" s="452"/>
      <c r="Y36" s="452"/>
      <c r="Z36" s="452"/>
      <c r="AA36" s="452"/>
      <c r="AB36" s="452"/>
      <c r="AC36" s="452"/>
      <c r="AD36" s="452"/>
      <c r="AE36" s="452"/>
      <c r="AF36" s="452"/>
      <c r="AG36" s="452"/>
      <c r="AH36" s="452"/>
      <c r="AI36" s="452"/>
      <c r="AJ36" s="452"/>
      <c r="AK36" s="452"/>
      <c r="AL36" s="452"/>
      <c r="AM36" s="452"/>
      <c r="AN36" s="453"/>
      <c r="AO36" s="451"/>
      <c r="AP36" s="452"/>
      <c r="AQ36" s="452"/>
      <c r="AR36" s="452"/>
      <c r="AS36" s="452"/>
      <c r="AT36" s="452"/>
      <c r="AU36" s="452"/>
      <c r="AV36" s="452"/>
      <c r="AW36" s="452"/>
      <c r="AX36" s="452"/>
      <c r="AY36" s="452"/>
      <c r="AZ36" s="452"/>
      <c r="BA36" s="452"/>
      <c r="BB36" s="452"/>
      <c r="BC36" s="452"/>
      <c r="BD36" s="452"/>
      <c r="BE36" s="452"/>
      <c r="BF36" s="452"/>
      <c r="BG36" s="453"/>
      <c r="BH36" s="451"/>
      <c r="BI36" s="452"/>
      <c r="BJ36" s="452"/>
      <c r="BK36" s="452"/>
      <c r="BL36" s="453"/>
      <c r="BM36" s="451"/>
      <c r="BN36" s="452"/>
      <c r="BO36" s="452"/>
      <c r="BP36" s="452"/>
      <c r="BQ36" s="453"/>
      <c r="BS36" s="131"/>
      <c r="BT36" s="131"/>
      <c r="BU36" s="131"/>
    </row>
    <row r="37" spans="1:73">
      <c r="A37" s="131"/>
      <c r="G37" s="528" t="s">
        <v>282</v>
      </c>
      <c r="H37" s="528"/>
      <c r="I37" s="528"/>
      <c r="J37" s="528"/>
      <c r="K37" s="528"/>
      <c r="L37" s="528"/>
      <c r="M37" s="528"/>
      <c r="N37" s="528"/>
      <c r="O37" s="528"/>
      <c r="P37" s="528"/>
      <c r="Q37" s="528"/>
      <c r="R37" s="528"/>
      <c r="S37" s="528"/>
      <c r="T37" s="528"/>
      <c r="U37" s="528"/>
      <c r="V37" s="528"/>
      <c r="W37" s="528"/>
      <c r="X37" s="528"/>
      <c r="Y37" s="528"/>
      <c r="Z37" s="528"/>
      <c r="AA37" s="528"/>
      <c r="AB37" s="528"/>
      <c r="AC37" s="528"/>
      <c r="AD37" s="528"/>
      <c r="AE37" s="528"/>
      <c r="AF37" s="528"/>
      <c r="AG37" s="528"/>
      <c r="AH37" s="528"/>
      <c r="AI37" s="528"/>
      <c r="AJ37" s="528"/>
      <c r="AK37" s="528"/>
      <c r="AL37" s="528"/>
      <c r="AM37" s="528"/>
      <c r="AN37" s="528"/>
      <c r="AO37" s="528"/>
      <c r="AP37" s="528"/>
      <c r="AQ37" s="528"/>
      <c r="AR37" s="528"/>
      <c r="AS37" s="528"/>
      <c r="AT37" s="528"/>
      <c r="AU37" s="528"/>
      <c r="AV37" s="528"/>
      <c r="AW37" s="528"/>
      <c r="AX37" s="528"/>
      <c r="AY37" s="528"/>
      <c r="AZ37" s="528"/>
      <c r="BA37" s="528"/>
      <c r="BB37" s="528"/>
      <c r="BC37" s="528"/>
      <c r="BD37" s="528"/>
      <c r="BE37" s="528"/>
      <c r="BF37" s="528"/>
      <c r="BG37" s="528"/>
      <c r="BH37" s="528"/>
      <c r="BI37" s="528"/>
      <c r="BJ37" s="528"/>
      <c r="BK37" s="528"/>
      <c r="BL37" s="528"/>
      <c r="BM37" s="528"/>
      <c r="BN37" s="528"/>
      <c r="BO37" s="528"/>
      <c r="BP37" s="528"/>
      <c r="BQ37" s="528"/>
      <c r="BS37" s="131"/>
      <c r="BT37" s="131"/>
      <c r="BU37" s="131"/>
    </row>
    <row r="38" spans="1:73" ht="13.5" customHeight="1">
      <c r="A38" s="131">
        <v>28</v>
      </c>
      <c r="G38" s="528"/>
      <c r="H38" s="528"/>
      <c r="I38" s="528"/>
      <c r="J38" s="528"/>
      <c r="K38" s="528"/>
      <c r="L38" s="528"/>
      <c r="M38" s="528"/>
      <c r="N38" s="528"/>
      <c r="O38" s="528"/>
      <c r="P38" s="528"/>
      <c r="Q38" s="528"/>
      <c r="R38" s="528"/>
      <c r="S38" s="528"/>
      <c r="T38" s="528"/>
      <c r="U38" s="528"/>
      <c r="V38" s="528"/>
      <c r="W38" s="528"/>
      <c r="X38" s="528"/>
      <c r="Y38" s="528"/>
      <c r="Z38" s="528"/>
      <c r="AA38" s="528"/>
      <c r="AB38" s="528"/>
      <c r="AC38" s="528"/>
      <c r="AD38" s="528"/>
      <c r="AE38" s="528"/>
      <c r="AF38" s="528"/>
      <c r="AG38" s="528"/>
      <c r="AH38" s="528"/>
      <c r="AI38" s="528"/>
      <c r="AJ38" s="528"/>
      <c r="AK38" s="528"/>
      <c r="AL38" s="528"/>
      <c r="AM38" s="528"/>
      <c r="AN38" s="528"/>
      <c r="AO38" s="528"/>
      <c r="AP38" s="528"/>
      <c r="AQ38" s="528"/>
      <c r="AR38" s="528"/>
      <c r="AS38" s="528"/>
      <c r="AT38" s="528"/>
      <c r="AU38" s="528"/>
      <c r="AV38" s="528"/>
      <c r="AW38" s="528"/>
      <c r="AX38" s="528"/>
      <c r="AY38" s="528"/>
      <c r="AZ38" s="528"/>
      <c r="BA38" s="528"/>
      <c r="BB38" s="528"/>
      <c r="BC38" s="528"/>
      <c r="BD38" s="528"/>
      <c r="BE38" s="528"/>
      <c r="BF38" s="528"/>
      <c r="BG38" s="528"/>
      <c r="BH38" s="528"/>
      <c r="BI38" s="528"/>
      <c r="BJ38" s="528"/>
      <c r="BK38" s="528"/>
      <c r="BL38" s="528"/>
      <c r="BM38" s="528"/>
      <c r="BN38" s="528"/>
      <c r="BO38" s="528"/>
      <c r="BP38" s="528"/>
      <c r="BQ38" s="528"/>
      <c r="BS38" s="131"/>
      <c r="BT38" s="131"/>
      <c r="BU38" s="131"/>
    </row>
    <row r="39" spans="1:73" ht="13.5" customHeight="1">
      <c r="A39" s="131"/>
      <c r="G39" s="424" t="s">
        <v>1</v>
      </c>
      <c r="H39" s="424"/>
      <c r="I39" s="424"/>
      <c r="J39" s="424"/>
      <c r="K39" s="424" t="s">
        <v>3</v>
      </c>
      <c r="L39" s="424"/>
      <c r="M39" s="424"/>
      <c r="N39" s="424"/>
      <c r="O39" s="424"/>
      <c r="P39" s="424"/>
      <c r="Q39" s="424"/>
      <c r="R39" s="424"/>
      <c r="S39" s="424"/>
      <c r="T39" s="424"/>
      <c r="U39" s="424" t="s">
        <v>11</v>
      </c>
      <c r="V39" s="424"/>
      <c r="W39" s="424"/>
      <c r="X39" s="424"/>
      <c r="Y39" s="424"/>
      <c r="Z39" s="424"/>
      <c r="AA39" s="424"/>
      <c r="AB39" s="424"/>
      <c r="AC39" s="424"/>
      <c r="AD39" s="424"/>
      <c r="AE39" s="424"/>
      <c r="AF39" s="424"/>
      <c r="AG39" s="424"/>
      <c r="AH39" s="424"/>
      <c r="AI39" s="424"/>
      <c r="AJ39" s="424"/>
      <c r="AK39" s="424"/>
      <c r="AL39" s="424"/>
      <c r="AM39" s="424"/>
      <c r="AN39" s="424"/>
      <c r="AO39" s="424" t="s">
        <v>204</v>
      </c>
      <c r="AP39" s="424"/>
      <c r="AQ39" s="424"/>
      <c r="AR39" s="424"/>
      <c r="AS39" s="424"/>
      <c r="AT39" s="424"/>
      <c r="AU39" s="424"/>
      <c r="AV39" s="424"/>
      <c r="AW39" s="424"/>
      <c r="AX39" s="424"/>
      <c r="AY39" s="424"/>
      <c r="AZ39" s="424"/>
      <c r="BA39" s="424"/>
      <c r="BB39" s="424"/>
      <c r="BC39" s="424"/>
      <c r="BD39" s="424"/>
      <c r="BE39" s="424"/>
      <c r="BF39" s="424"/>
      <c r="BG39" s="424"/>
      <c r="BH39" s="424" t="s">
        <v>2</v>
      </c>
      <c r="BI39" s="424"/>
      <c r="BJ39" s="424"/>
      <c r="BK39" s="424"/>
      <c r="BL39" s="424"/>
      <c r="BM39" s="424" t="s">
        <v>8</v>
      </c>
      <c r="BN39" s="424"/>
      <c r="BO39" s="424"/>
      <c r="BP39" s="424"/>
      <c r="BQ39" s="424"/>
      <c r="BS39" s="131"/>
      <c r="BT39" s="131"/>
      <c r="BU39" s="131"/>
    </row>
    <row r="40" spans="1:73" ht="13.5" customHeight="1">
      <c r="A40" s="131"/>
      <c r="G40" s="424"/>
      <c r="H40" s="424"/>
      <c r="I40" s="424"/>
      <c r="J40" s="424"/>
      <c r="K40" s="424"/>
      <c r="L40" s="424"/>
      <c r="M40" s="424"/>
      <c r="N40" s="424"/>
      <c r="O40" s="424"/>
      <c r="P40" s="424"/>
      <c r="Q40" s="424"/>
      <c r="R40" s="424"/>
      <c r="S40" s="424"/>
      <c r="T40" s="424"/>
      <c r="U40" s="424"/>
      <c r="V40" s="424"/>
      <c r="W40" s="424"/>
      <c r="X40" s="424"/>
      <c r="Y40" s="424"/>
      <c r="Z40" s="424"/>
      <c r="AA40" s="424"/>
      <c r="AB40" s="424"/>
      <c r="AC40" s="424"/>
      <c r="AD40" s="424"/>
      <c r="AE40" s="424"/>
      <c r="AF40" s="424"/>
      <c r="AG40" s="424"/>
      <c r="AH40" s="424"/>
      <c r="AI40" s="424"/>
      <c r="AJ40" s="424"/>
      <c r="AK40" s="424"/>
      <c r="AL40" s="424"/>
      <c r="AM40" s="424"/>
      <c r="AN40" s="424"/>
      <c r="AO40" s="424"/>
      <c r="AP40" s="424"/>
      <c r="AQ40" s="424"/>
      <c r="AR40" s="424"/>
      <c r="AS40" s="424"/>
      <c r="AT40" s="424"/>
      <c r="AU40" s="424"/>
      <c r="AV40" s="424"/>
      <c r="AW40" s="424"/>
      <c r="AX40" s="424"/>
      <c r="AY40" s="424"/>
      <c r="AZ40" s="424"/>
      <c r="BA40" s="424"/>
      <c r="BB40" s="424"/>
      <c r="BC40" s="424"/>
      <c r="BD40" s="424"/>
      <c r="BE40" s="424"/>
      <c r="BF40" s="424"/>
      <c r="BG40" s="424"/>
      <c r="BH40" s="424"/>
      <c r="BI40" s="424"/>
      <c r="BJ40" s="424"/>
      <c r="BK40" s="424"/>
      <c r="BL40" s="424"/>
      <c r="BM40" s="424"/>
      <c r="BN40" s="424"/>
      <c r="BO40" s="424"/>
      <c r="BP40" s="424"/>
      <c r="BQ40" s="424"/>
      <c r="BS40" s="131"/>
      <c r="BT40" s="131"/>
      <c r="BU40" s="131"/>
    </row>
    <row r="41" spans="1:73" ht="13.5" customHeight="1">
      <c r="A41" s="131">
        <f>A38+1</f>
        <v>29</v>
      </c>
      <c r="G41" s="424">
        <v>1</v>
      </c>
      <c r="H41" s="424"/>
      <c r="I41" s="424"/>
      <c r="J41" s="424"/>
      <c r="K41" s="417" t="str">
        <f ca="1">IF(INDEX(入力,$A38,K$1)="","",INDEX(入力,$A38,K$1))</f>
        <v/>
      </c>
      <c r="L41" s="417"/>
      <c r="M41" s="417"/>
      <c r="N41" s="417"/>
      <c r="O41" s="417"/>
      <c r="P41" s="417"/>
      <c r="Q41" s="417"/>
      <c r="R41" s="417"/>
      <c r="S41" s="417"/>
      <c r="T41" s="417"/>
      <c r="U41" s="417" t="str">
        <f ca="1">IF($K41="","",VLOOKUP($K41,新選手名簿,U$1,FALSE))</f>
        <v/>
      </c>
      <c r="V41" s="417"/>
      <c r="W41" s="417"/>
      <c r="X41" s="417"/>
      <c r="Y41" s="417"/>
      <c r="Z41" s="417"/>
      <c r="AA41" s="417"/>
      <c r="AB41" s="417"/>
      <c r="AC41" s="417"/>
      <c r="AD41" s="417"/>
      <c r="AE41" s="417" t="s">
        <v>305</v>
      </c>
      <c r="AF41" s="417"/>
      <c r="AG41" s="417"/>
      <c r="AH41" s="417"/>
      <c r="AI41" s="417"/>
      <c r="AJ41" s="417"/>
      <c r="AK41" s="417"/>
      <c r="AL41" s="417"/>
      <c r="AM41" s="417"/>
      <c r="AN41" s="417"/>
      <c r="AO41" s="417" t="str">
        <f ca="1">IF($K41="","",VLOOKUP($K41,新選手名簿,AO$1,FALSE))</f>
        <v/>
      </c>
      <c r="AP41" s="417"/>
      <c r="AQ41" s="417"/>
      <c r="AR41" s="417"/>
      <c r="AS41" s="417"/>
      <c r="AT41" s="417"/>
      <c r="AU41" s="417"/>
      <c r="AV41" s="417"/>
      <c r="AW41" s="417"/>
      <c r="AX41" s="417"/>
      <c r="AY41" s="417"/>
      <c r="AZ41" s="417"/>
      <c r="BA41" s="417"/>
      <c r="BB41" s="417"/>
      <c r="BC41" s="417"/>
      <c r="BD41" s="417"/>
      <c r="BE41" s="417"/>
      <c r="BF41" s="417"/>
      <c r="BG41" s="417"/>
      <c r="BH41" s="417" t="str">
        <f ca="1">IF($K41="","",VLOOKUP($K41,新選手名簿,BH$1,FALSE))</f>
        <v/>
      </c>
      <c r="BI41" s="417"/>
      <c r="BJ41" s="417"/>
      <c r="BK41" s="417"/>
      <c r="BL41" s="417"/>
      <c r="BM41" s="417" t="str">
        <f ca="1">IF($K41="","",VLOOKUP($K41,新選手名簿,BM$1,FALSE))</f>
        <v/>
      </c>
      <c r="BN41" s="417"/>
      <c r="BO41" s="417"/>
      <c r="BP41" s="417"/>
      <c r="BQ41" s="417"/>
      <c r="BS41" s="131"/>
      <c r="BT41" s="131"/>
      <c r="BU41" s="131"/>
    </row>
    <row r="42" spans="1:73" ht="13.5" customHeight="1">
      <c r="A42" s="131"/>
      <c r="G42" s="424"/>
      <c r="H42" s="424"/>
      <c r="I42" s="424"/>
      <c r="J42" s="424"/>
      <c r="K42" s="417"/>
      <c r="L42" s="417"/>
      <c r="M42" s="417"/>
      <c r="N42" s="417"/>
      <c r="O42" s="417"/>
      <c r="P42" s="417"/>
      <c r="Q42" s="417"/>
      <c r="R42" s="417"/>
      <c r="S42" s="417"/>
      <c r="T42" s="417"/>
      <c r="U42" s="417"/>
      <c r="V42" s="417"/>
      <c r="W42" s="417"/>
      <c r="X42" s="417"/>
      <c r="Y42" s="417"/>
      <c r="Z42" s="417"/>
      <c r="AA42" s="417"/>
      <c r="AB42" s="417"/>
      <c r="AC42" s="417"/>
      <c r="AD42" s="417"/>
      <c r="AE42" s="417"/>
      <c r="AF42" s="417"/>
      <c r="AG42" s="417"/>
      <c r="AH42" s="417"/>
      <c r="AI42" s="417"/>
      <c r="AJ42" s="417"/>
      <c r="AK42" s="417"/>
      <c r="AL42" s="417"/>
      <c r="AM42" s="417"/>
      <c r="AN42" s="417"/>
      <c r="AO42" s="417"/>
      <c r="AP42" s="417"/>
      <c r="AQ42" s="417"/>
      <c r="AR42" s="417"/>
      <c r="AS42" s="417"/>
      <c r="AT42" s="417"/>
      <c r="AU42" s="417"/>
      <c r="AV42" s="417"/>
      <c r="AW42" s="417"/>
      <c r="AX42" s="417"/>
      <c r="AY42" s="417"/>
      <c r="AZ42" s="417"/>
      <c r="BA42" s="417"/>
      <c r="BB42" s="417"/>
      <c r="BC42" s="417"/>
      <c r="BD42" s="417"/>
      <c r="BE42" s="417"/>
      <c r="BF42" s="417"/>
      <c r="BG42" s="417"/>
      <c r="BH42" s="417"/>
      <c r="BI42" s="417"/>
      <c r="BJ42" s="417"/>
      <c r="BK42" s="417"/>
      <c r="BL42" s="417"/>
      <c r="BM42" s="417"/>
      <c r="BN42" s="417"/>
      <c r="BO42" s="417"/>
      <c r="BP42" s="417"/>
      <c r="BQ42" s="417"/>
      <c r="BS42" s="131"/>
      <c r="BT42" s="131"/>
      <c r="BU42" s="131"/>
    </row>
    <row r="43" spans="1:73" ht="13.5" customHeight="1">
      <c r="A43" s="131"/>
      <c r="G43" s="424"/>
      <c r="H43" s="424"/>
      <c r="I43" s="424"/>
      <c r="J43" s="424"/>
      <c r="K43" s="417"/>
      <c r="L43" s="417"/>
      <c r="M43" s="417"/>
      <c r="N43" s="417"/>
      <c r="O43" s="417"/>
      <c r="P43" s="417"/>
      <c r="Q43" s="417"/>
      <c r="R43" s="417"/>
      <c r="S43" s="417"/>
      <c r="T43" s="417"/>
      <c r="U43" s="417"/>
      <c r="V43" s="417"/>
      <c r="W43" s="417"/>
      <c r="X43" s="417"/>
      <c r="Y43" s="417"/>
      <c r="Z43" s="417"/>
      <c r="AA43" s="417"/>
      <c r="AB43" s="417"/>
      <c r="AC43" s="417"/>
      <c r="AD43" s="417"/>
      <c r="AE43" s="417"/>
      <c r="AF43" s="417"/>
      <c r="AG43" s="417"/>
      <c r="AH43" s="417"/>
      <c r="AI43" s="417"/>
      <c r="AJ43" s="417"/>
      <c r="AK43" s="417"/>
      <c r="AL43" s="417"/>
      <c r="AM43" s="417"/>
      <c r="AN43" s="417"/>
      <c r="AO43" s="417"/>
      <c r="AP43" s="417"/>
      <c r="AQ43" s="417"/>
      <c r="AR43" s="417"/>
      <c r="AS43" s="417"/>
      <c r="AT43" s="417"/>
      <c r="AU43" s="417"/>
      <c r="AV43" s="417"/>
      <c r="AW43" s="417"/>
      <c r="AX43" s="417"/>
      <c r="AY43" s="417"/>
      <c r="AZ43" s="417"/>
      <c r="BA43" s="417"/>
      <c r="BB43" s="417"/>
      <c r="BC43" s="417"/>
      <c r="BD43" s="417"/>
      <c r="BE43" s="417"/>
      <c r="BF43" s="417"/>
      <c r="BG43" s="417"/>
      <c r="BH43" s="417"/>
      <c r="BI43" s="417"/>
      <c r="BJ43" s="417"/>
      <c r="BK43" s="417"/>
      <c r="BL43" s="417"/>
      <c r="BM43" s="417"/>
      <c r="BN43" s="417"/>
      <c r="BO43" s="417"/>
      <c r="BP43" s="417"/>
      <c r="BQ43" s="417"/>
      <c r="BS43" s="131"/>
      <c r="BT43" s="131"/>
      <c r="BU43" s="131"/>
    </row>
    <row r="44" spans="1:73" ht="13.5" customHeight="1">
      <c r="A44" s="131">
        <f>A41+1</f>
        <v>30</v>
      </c>
      <c r="G44" s="424">
        <v>2</v>
      </c>
      <c r="H44" s="424"/>
      <c r="I44" s="424"/>
      <c r="J44" s="424"/>
      <c r="K44" s="417" t="str">
        <f ca="1">IF(INDEX(入力,$A41,K$1)="","",INDEX(入力,$A41,K$1))</f>
        <v/>
      </c>
      <c r="L44" s="417"/>
      <c r="M44" s="417"/>
      <c r="N44" s="417"/>
      <c r="O44" s="417"/>
      <c r="P44" s="417"/>
      <c r="Q44" s="417"/>
      <c r="R44" s="417"/>
      <c r="S44" s="417"/>
      <c r="T44" s="417"/>
      <c r="U44" s="417" t="str">
        <f ca="1">IF($K44="","",VLOOKUP($K44,新選手名簿,U$1,FALSE))</f>
        <v/>
      </c>
      <c r="V44" s="417"/>
      <c r="W44" s="417"/>
      <c r="X44" s="417"/>
      <c r="Y44" s="417"/>
      <c r="Z44" s="417"/>
      <c r="AA44" s="417"/>
      <c r="AB44" s="417"/>
      <c r="AC44" s="417"/>
      <c r="AD44" s="417"/>
      <c r="AE44" s="417" t="s">
        <v>305</v>
      </c>
      <c r="AF44" s="417"/>
      <c r="AG44" s="417"/>
      <c r="AH44" s="417"/>
      <c r="AI44" s="417"/>
      <c r="AJ44" s="417"/>
      <c r="AK44" s="417"/>
      <c r="AL44" s="417"/>
      <c r="AM44" s="417"/>
      <c r="AN44" s="417"/>
      <c r="AO44" s="417" t="str">
        <f ca="1">IF($K44="","",VLOOKUP($K44,新選手名簿,AO$1,FALSE))</f>
        <v/>
      </c>
      <c r="AP44" s="417"/>
      <c r="AQ44" s="417"/>
      <c r="AR44" s="417"/>
      <c r="AS44" s="417"/>
      <c r="AT44" s="417"/>
      <c r="AU44" s="417"/>
      <c r="AV44" s="417"/>
      <c r="AW44" s="417"/>
      <c r="AX44" s="417"/>
      <c r="AY44" s="417"/>
      <c r="AZ44" s="417"/>
      <c r="BA44" s="417"/>
      <c r="BB44" s="417"/>
      <c r="BC44" s="417"/>
      <c r="BD44" s="417"/>
      <c r="BE44" s="417"/>
      <c r="BF44" s="417"/>
      <c r="BG44" s="417"/>
      <c r="BH44" s="417" t="str">
        <f ca="1">IF($K44="","",VLOOKUP($K44,新選手名簿,BH$1,FALSE))</f>
        <v/>
      </c>
      <c r="BI44" s="417"/>
      <c r="BJ44" s="417"/>
      <c r="BK44" s="417"/>
      <c r="BL44" s="417"/>
      <c r="BM44" s="417" t="str">
        <f ca="1">IF($K44="","",VLOOKUP($K44,新選手名簿,BM$1,FALSE))</f>
        <v/>
      </c>
      <c r="BN44" s="417"/>
      <c r="BO44" s="417"/>
      <c r="BP44" s="417"/>
      <c r="BQ44" s="417"/>
      <c r="BS44" s="131"/>
      <c r="BT44" s="131"/>
      <c r="BU44" s="131"/>
    </row>
    <row r="45" spans="1:73" ht="13.5" customHeight="1">
      <c r="A45" s="131"/>
      <c r="G45" s="424"/>
      <c r="H45" s="424"/>
      <c r="I45" s="424"/>
      <c r="J45" s="424"/>
      <c r="K45" s="417"/>
      <c r="L45" s="417"/>
      <c r="M45" s="417"/>
      <c r="N45" s="417"/>
      <c r="O45" s="417"/>
      <c r="P45" s="417"/>
      <c r="Q45" s="417"/>
      <c r="R45" s="417"/>
      <c r="S45" s="417"/>
      <c r="T45" s="417"/>
      <c r="U45" s="417"/>
      <c r="V45" s="417"/>
      <c r="W45" s="417"/>
      <c r="X45" s="417"/>
      <c r="Y45" s="417"/>
      <c r="Z45" s="417"/>
      <c r="AA45" s="417"/>
      <c r="AB45" s="417"/>
      <c r="AC45" s="417"/>
      <c r="AD45" s="417"/>
      <c r="AE45" s="417"/>
      <c r="AF45" s="417"/>
      <c r="AG45" s="417"/>
      <c r="AH45" s="417"/>
      <c r="AI45" s="417"/>
      <c r="AJ45" s="417"/>
      <c r="AK45" s="417"/>
      <c r="AL45" s="417"/>
      <c r="AM45" s="417"/>
      <c r="AN45" s="417"/>
      <c r="AO45" s="417"/>
      <c r="AP45" s="417"/>
      <c r="AQ45" s="417"/>
      <c r="AR45" s="417"/>
      <c r="AS45" s="417"/>
      <c r="AT45" s="417"/>
      <c r="AU45" s="417"/>
      <c r="AV45" s="417"/>
      <c r="AW45" s="417"/>
      <c r="AX45" s="417"/>
      <c r="AY45" s="417"/>
      <c r="AZ45" s="417"/>
      <c r="BA45" s="417"/>
      <c r="BB45" s="417"/>
      <c r="BC45" s="417"/>
      <c r="BD45" s="417"/>
      <c r="BE45" s="417"/>
      <c r="BF45" s="417"/>
      <c r="BG45" s="417"/>
      <c r="BH45" s="417"/>
      <c r="BI45" s="417"/>
      <c r="BJ45" s="417"/>
      <c r="BK45" s="417"/>
      <c r="BL45" s="417"/>
      <c r="BM45" s="417"/>
      <c r="BN45" s="417"/>
      <c r="BO45" s="417"/>
      <c r="BP45" s="417"/>
      <c r="BQ45" s="417"/>
      <c r="BS45" s="131"/>
      <c r="BT45" s="131"/>
      <c r="BU45" s="131"/>
    </row>
    <row r="46" spans="1:73" ht="13.5" customHeight="1">
      <c r="A46" s="131"/>
      <c r="G46" s="424"/>
      <c r="H46" s="424"/>
      <c r="I46" s="424"/>
      <c r="J46" s="424"/>
      <c r="K46" s="417"/>
      <c r="L46" s="417"/>
      <c r="M46" s="417"/>
      <c r="N46" s="417"/>
      <c r="O46" s="417"/>
      <c r="P46" s="417"/>
      <c r="Q46" s="417"/>
      <c r="R46" s="417"/>
      <c r="S46" s="417"/>
      <c r="T46" s="417"/>
      <c r="U46" s="417"/>
      <c r="V46" s="417"/>
      <c r="W46" s="417"/>
      <c r="X46" s="417"/>
      <c r="Y46" s="417"/>
      <c r="Z46" s="417"/>
      <c r="AA46" s="417"/>
      <c r="AB46" s="417"/>
      <c r="AC46" s="417"/>
      <c r="AD46" s="417"/>
      <c r="AE46" s="417"/>
      <c r="AF46" s="417"/>
      <c r="AG46" s="417"/>
      <c r="AH46" s="417"/>
      <c r="AI46" s="417"/>
      <c r="AJ46" s="417"/>
      <c r="AK46" s="417"/>
      <c r="AL46" s="417"/>
      <c r="AM46" s="417"/>
      <c r="AN46" s="417"/>
      <c r="AO46" s="417"/>
      <c r="AP46" s="417"/>
      <c r="AQ46" s="417"/>
      <c r="AR46" s="417"/>
      <c r="AS46" s="417"/>
      <c r="AT46" s="417"/>
      <c r="AU46" s="417"/>
      <c r="AV46" s="417"/>
      <c r="AW46" s="417"/>
      <c r="AX46" s="417"/>
      <c r="AY46" s="417"/>
      <c r="AZ46" s="417"/>
      <c r="BA46" s="417"/>
      <c r="BB46" s="417"/>
      <c r="BC46" s="417"/>
      <c r="BD46" s="417"/>
      <c r="BE46" s="417"/>
      <c r="BF46" s="417"/>
      <c r="BG46" s="417"/>
      <c r="BH46" s="417"/>
      <c r="BI46" s="417"/>
      <c r="BJ46" s="417"/>
      <c r="BK46" s="417"/>
      <c r="BL46" s="417"/>
      <c r="BM46" s="417"/>
      <c r="BN46" s="417"/>
      <c r="BO46" s="417"/>
      <c r="BP46" s="417"/>
      <c r="BQ46" s="417"/>
      <c r="BS46" s="131"/>
      <c r="BT46" s="131"/>
      <c r="BU46" s="131"/>
    </row>
    <row r="47" spans="1:73" ht="13.5" customHeight="1">
      <c r="A47" s="131">
        <f>A44+1</f>
        <v>31</v>
      </c>
      <c r="G47" s="424">
        <v>3</v>
      </c>
      <c r="H47" s="424"/>
      <c r="I47" s="424"/>
      <c r="J47" s="424"/>
      <c r="K47" s="417" t="str">
        <f ca="1">IF(INDEX(入力,$A44,K$1)="","",INDEX(入力,$A44,K$1))</f>
        <v/>
      </c>
      <c r="L47" s="417"/>
      <c r="M47" s="417"/>
      <c r="N47" s="417"/>
      <c r="O47" s="417"/>
      <c r="P47" s="417"/>
      <c r="Q47" s="417"/>
      <c r="R47" s="417"/>
      <c r="S47" s="417"/>
      <c r="T47" s="417"/>
      <c r="U47" s="417" t="str">
        <f ca="1">IF($K47="","",VLOOKUP($K47,新選手名簿,U$1,FALSE))</f>
        <v/>
      </c>
      <c r="V47" s="417"/>
      <c r="W47" s="417"/>
      <c r="X47" s="417"/>
      <c r="Y47" s="417"/>
      <c r="Z47" s="417"/>
      <c r="AA47" s="417"/>
      <c r="AB47" s="417"/>
      <c r="AC47" s="417"/>
      <c r="AD47" s="417"/>
      <c r="AE47" s="417" t="s">
        <v>305</v>
      </c>
      <c r="AF47" s="417"/>
      <c r="AG47" s="417"/>
      <c r="AH47" s="417"/>
      <c r="AI47" s="417"/>
      <c r="AJ47" s="417"/>
      <c r="AK47" s="417"/>
      <c r="AL47" s="417"/>
      <c r="AM47" s="417"/>
      <c r="AN47" s="417"/>
      <c r="AO47" s="417" t="str">
        <f ca="1">IF($K47="","",VLOOKUP($K47,新選手名簿,AO$1,FALSE))</f>
        <v/>
      </c>
      <c r="AP47" s="417"/>
      <c r="AQ47" s="417"/>
      <c r="AR47" s="417"/>
      <c r="AS47" s="417"/>
      <c r="AT47" s="417"/>
      <c r="AU47" s="417"/>
      <c r="AV47" s="417"/>
      <c r="AW47" s="417"/>
      <c r="AX47" s="417"/>
      <c r="AY47" s="417"/>
      <c r="AZ47" s="417"/>
      <c r="BA47" s="417"/>
      <c r="BB47" s="417"/>
      <c r="BC47" s="417"/>
      <c r="BD47" s="417"/>
      <c r="BE47" s="417"/>
      <c r="BF47" s="417"/>
      <c r="BG47" s="417"/>
      <c r="BH47" s="417" t="str">
        <f ca="1">IF($K47="","",VLOOKUP($K47,新選手名簿,BH$1,FALSE))</f>
        <v/>
      </c>
      <c r="BI47" s="417"/>
      <c r="BJ47" s="417"/>
      <c r="BK47" s="417"/>
      <c r="BL47" s="417"/>
      <c r="BM47" s="417" t="str">
        <f ca="1">IF($K47="","",VLOOKUP($K47,新選手名簿,BM$1,FALSE))</f>
        <v/>
      </c>
      <c r="BN47" s="417"/>
      <c r="BO47" s="417"/>
      <c r="BP47" s="417"/>
      <c r="BQ47" s="417"/>
      <c r="BS47" s="131"/>
      <c r="BT47" s="131"/>
      <c r="BU47" s="131"/>
    </row>
    <row r="48" spans="1:73" ht="13.5" customHeight="1">
      <c r="A48" s="131"/>
      <c r="G48" s="424"/>
      <c r="H48" s="424"/>
      <c r="I48" s="424"/>
      <c r="J48" s="424"/>
      <c r="K48" s="417"/>
      <c r="L48" s="417"/>
      <c r="M48" s="417"/>
      <c r="N48" s="417"/>
      <c r="O48" s="417"/>
      <c r="P48" s="417"/>
      <c r="Q48" s="417"/>
      <c r="R48" s="417"/>
      <c r="S48" s="417"/>
      <c r="T48" s="417"/>
      <c r="U48" s="417"/>
      <c r="V48" s="417"/>
      <c r="W48" s="417"/>
      <c r="X48" s="417"/>
      <c r="Y48" s="417"/>
      <c r="Z48" s="417"/>
      <c r="AA48" s="417"/>
      <c r="AB48" s="417"/>
      <c r="AC48" s="417"/>
      <c r="AD48" s="417"/>
      <c r="AE48" s="417"/>
      <c r="AF48" s="417"/>
      <c r="AG48" s="417"/>
      <c r="AH48" s="417"/>
      <c r="AI48" s="417"/>
      <c r="AJ48" s="417"/>
      <c r="AK48" s="417"/>
      <c r="AL48" s="417"/>
      <c r="AM48" s="417"/>
      <c r="AN48" s="417"/>
      <c r="AO48" s="417"/>
      <c r="AP48" s="417"/>
      <c r="AQ48" s="417"/>
      <c r="AR48" s="417"/>
      <c r="AS48" s="417"/>
      <c r="AT48" s="417"/>
      <c r="AU48" s="417"/>
      <c r="AV48" s="417"/>
      <c r="AW48" s="417"/>
      <c r="AX48" s="417"/>
      <c r="AY48" s="417"/>
      <c r="AZ48" s="417"/>
      <c r="BA48" s="417"/>
      <c r="BB48" s="417"/>
      <c r="BC48" s="417"/>
      <c r="BD48" s="417"/>
      <c r="BE48" s="417"/>
      <c r="BF48" s="417"/>
      <c r="BG48" s="417"/>
      <c r="BH48" s="417"/>
      <c r="BI48" s="417"/>
      <c r="BJ48" s="417"/>
      <c r="BK48" s="417"/>
      <c r="BL48" s="417"/>
      <c r="BM48" s="417"/>
      <c r="BN48" s="417"/>
      <c r="BO48" s="417"/>
      <c r="BP48" s="417"/>
      <c r="BQ48" s="417"/>
      <c r="BS48" s="131"/>
      <c r="BT48" s="131"/>
      <c r="BU48" s="131"/>
    </row>
    <row r="49" spans="1:73" ht="13.5" customHeight="1">
      <c r="A49" s="131"/>
      <c r="G49" s="424"/>
      <c r="H49" s="424"/>
      <c r="I49" s="424"/>
      <c r="J49" s="424"/>
      <c r="K49" s="417"/>
      <c r="L49" s="417"/>
      <c r="M49" s="417"/>
      <c r="N49" s="417"/>
      <c r="O49" s="417"/>
      <c r="P49" s="417"/>
      <c r="Q49" s="417"/>
      <c r="R49" s="417"/>
      <c r="S49" s="417"/>
      <c r="T49" s="417"/>
      <c r="U49" s="417"/>
      <c r="V49" s="417"/>
      <c r="W49" s="417"/>
      <c r="X49" s="417"/>
      <c r="Y49" s="417"/>
      <c r="Z49" s="417"/>
      <c r="AA49" s="417"/>
      <c r="AB49" s="417"/>
      <c r="AC49" s="417"/>
      <c r="AD49" s="417"/>
      <c r="AE49" s="417"/>
      <c r="AF49" s="417"/>
      <c r="AG49" s="417"/>
      <c r="AH49" s="417"/>
      <c r="AI49" s="417"/>
      <c r="AJ49" s="417"/>
      <c r="AK49" s="417"/>
      <c r="AL49" s="417"/>
      <c r="AM49" s="417"/>
      <c r="AN49" s="417"/>
      <c r="AO49" s="417"/>
      <c r="AP49" s="417"/>
      <c r="AQ49" s="417"/>
      <c r="AR49" s="417"/>
      <c r="AS49" s="417"/>
      <c r="AT49" s="417"/>
      <c r="AU49" s="417"/>
      <c r="AV49" s="417"/>
      <c r="AW49" s="417"/>
      <c r="AX49" s="417"/>
      <c r="AY49" s="417"/>
      <c r="AZ49" s="417"/>
      <c r="BA49" s="417"/>
      <c r="BB49" s="417"/>
      <c r="BC49" s="417"/>
      <c r="BD49" s="417"/>
      <c r="BE49" s="417"/>
      <c r="BF49" s="417"/>
      <c r="BG49" s="417"/>
      <c r="BH49" s="417"/>
      <c r="BI49" s="417"/>
      <c r="BJ49" s="417"/>
      <c r="BK49" s="417"/>
      <c r="BL49" s="417"/>
      <c r="BM49" s="417"/>
      <c r="BN49" s="417"/>
      <c r="BO49" s="417"/>
      <c r="BP49" s="417"/>
      <c r="BQ49" s="417"/>
      <c r="BS49" s="131"/>
      <c r="BT49" s="131"/>
      <c r="BU49" s="131"/>
    </row>
    <row r="50" spans="1:73" ht="13.5" customHeight="1">
      <c r="A50" s="131">
        <v>32</v>
      </c>
      <c r="G50" s="424" t="s">
        <v>273</v>
      </c>
      <c r="H50" s="424"/>
      <c r="I50" s="424"/>
      <c r="J50" s="424"/>
      <c r="K50" s="417" t="str">
        <f ca="1">IF(INDEX(入力,$A47,K$1)="","",INDEX(入力,$A47,K$1))</f>
        <v/>
      </c>
      <c r="L50" s="417"/>
      <c r="M50" s="417"/>
      <c r="N50" s="417"/>
      <c r="O50" s="417"/>
      <c r="P50" s="417"/>
      <c r="Q50" s="417"/>
      <c r="R50" s="417"/>
      <c r="S50" s="417"/>
      <c r="T50" s="417"/>
      <c r="U50" s="445" t="str">
        <f ca="1">IF($K50="","",VLOOKUP($K50,新選手名簿,U$1,FALSE))</f>
        <v/>
      </c>
      <c r="V50" s="446"/>
      <c r="W50" s="446"/>
      <c r="X50" s="446"/>
      <c r="Y50" s="446"/>
      <c r="Z50" s="446"/>
      <c r="AA50" s="446"/>
      <c r="AB50" s="446"/>
      <c r="AC50" s="446"/>
      <c r="AD50" s="446"/>
      <c r="AE50" s="446" t="s">
        <v>305</v>
      </c>
      <c r="AF50" s="446"/>
      <c r="AG50" s="446"/>
      <c r="AH50" s="446"/>
      <c r="AI50" s="446"/>
      <c r="AJ50" s="446"/>
      <c r="AK50" s="446"/>
      <c r="AL50" s="446"/>
      <c r="AM50" s="446"/>
      <c r="AN50" s="447"/>
      <c r="AO50" s="445" t="str">
        <f ca="1">IF($K50="","",VLOOKUP($K50,新選手名簿,AO$1,FALSE))</f>
        <v/>
      </c>
      <c r="AP50" s="446"/>
      <c r="AQ50" s="446"/>
      <c r="AR50" s="446"/>
      <c r="AS50" s="446"/>
      <c r="AT50" s="446"/>
      <c r="AU50" s="446"/>
      <c r="AV50" s="446"/>
      <c r="AW50" s="446"/>
      <c r="AX50" s="446"/>
      <c r="AY50" s="446"/>
      <c r="AZ50" s="446"/>
      <c r="BA50" s="446"/>
      <c r="BB50" s="446"/>
      <c r="BC50" s="446"/>
      <c r="BD50" s="446"/>
      <c r="BE50" s="446"/>
      <c r="BF50" s="446"/>
      <c r="BG50" s="447"/>
      <c r="BH50" s="445" t="str">
        <f ca="1">IF($K50="","",VLOOKUP($K50,新選手名簿,BH$1,FALSE))</f>
        <v/>
      </c>
      <c r="BI50" s="446"/>
      <c r="BJ50" s="446"/>
      <c r="BK50" s="446"/>
      <c r="BL50" s="447"/>
      <c r="BM50" s="445" t="str">
        <f ca="1">IF($K50="","",VLOOKUP($K50,新選手名簿,BM$1,FALSE))</f>
        <v/>
      </c>
      <c r="BN50" s="446"/>
      <c r="BO50" s="446"/>
      <c r="BP50" s="446"/>
      <c r="BQ50" s="447"/>
      <c r="BS50" s="131"/>
      <c r="BT50" s="131"/>
      <c r="BU50" s="131"/>
    </row>
    <row r="51" spans="1:73" ht="13.5" customHeight="1">
      <c r="A51" s="131"/>
      <c r="G51" s="424"/>
      <c r="H51" s="424"/>
      <c r="I51" s="424"/>
      <c r="J51" s="424"/>
      <c r="K51" s="417"/>
      <c r="L51" s="417"/>
      <c r="M51" s="417"/>
      <c r="N51" s="417"/>
      <c r="O51" s="417"/>
      <c r="P51" s="417"/>
      <c r="Q51" s="417"/>
      <c r="R51" s="417"/>
      <c r="S51" s="417"/>
      <c r="T51" s="417"/>
      <c r="U51" s="448"/>
      <c r="V51" s="449"/>
      <c r="W51" s="449"/>
      <c r="X51" s="449"/>
      <c r="Y51" s="449"/>
      <c r="Z51" s="449"/>
      <c r="AA51" s="449"/>
      <c r="AB51" s="449"/>
      <c r="AC51" s="449"/>
      <c r="AD51" s="449"/>
      <c r="AE51" s="449"/>
      <c r="AF51" s="449"/>
      <c r="AG51" s="449"/>
      <c r="AH51" s="449"/>
      <c r="AI51" s="449"/>
      <c r="AJ51" s="449"/>
      <c r="AK51" s="449"/>
      <c r="AL51" s="449"/>
      <c r="AM51" s="449"/>
      <c r="AN51" s="450"/>
      <c r="AO51" s="448"/>
      <c r="AP51" s="449"/>
      <c r="AQ51" s="449"/>
      <c r="AR51" s="449"/>
      <c r="AS51" s="449"/>
      <c r="AT51" s="449"/>
      <c r="AU51" s="449"/>
      <c r="AV51" s="449"/>
      <c r="AW51" s="449"/>
      <c r="AX51" s="449"/>
      <c r="AY51" s="449"/>
      <c r="AZ51" s="449"/>
      <c r="BA51" s="449"/>
      <c r="BB51" s="449"/>
      <c r="BC51" s="449"/>
      <c r="BD51" s="449"/>
      <c r="BE51" s="449"/>
      <c r="BF51" s="449"/>
      <c r="BG51" s="450"/>
      <c r="BH51" s="448"/>
      <c r="BI51" s="449"/>
      <c r="BJ51" s="449"/>
      <c r="BK51" s="449"/>
      <c r="BL51" s="450"/>
      <c r="BM51" s="448"/>
      <c r="BN51" s="449"/>
      <c r="BO51" s="449"/>
      <c r="BP51" s="449"/>
      <c r="BQ51" s="450"/>
      <c r="BS51" s="131"/>
      <c r="BT51" s="131"/>
      <c r="BU51" s="131"/>
    </row>
    <row r="52" spans="1:73" ht="13.5" customHeight="1">
      <c r="A52" s="131"/>
      <c r="G52" s="424"/>
      <c r="H52" s="424"/>
      <c r="I52" s="424"/>
      <c r="J52" s="424"/>
      <c r="K52" s="417"/>
      <c r="L52" s="417"/>
      <c r="M52" s="417"/>
      <c r="N52" s="417"/>
      <c r="O52" s="417"/>
      <c r="P52" s="417"/>
      <c r="Q52" s="417"/>
      <c r="R52" s="417"/>
      <c r="S52" s="417"/>
      <c r="T52" s="417"/>
      <c r="U52" s="451"/>
      <c r="V52" s="452"/>
      <c r="W52" s="452"/>
      <c r="X52" s="452"/>
      <c r="Y52" s="452"/>
      <c r="Z52" s="452"/>
      <c r="AA52" s="452"/>
      <c r="AB52" s="452"/>
      <c r="AC52" s="452"/>
      <c r="AD52" s="452"/>
      <c r="AE52" s="452"/>
      <c r="AF52" s="452"/>
      <c r="AG52" s="452"/>
      <c r="AH52" s="452"/>
      <c r="AI52" s="452"/>
      <c r="AJ52" s="452"/>
      <c r="AK52" s="452"/>
      <c r="AL52" s="452"/>
      <c r="AM52" s="452"/>
      <c r="AN52" s="453"/>
      <c r="AO52" s="451"/>
      <c r="AP52" s="452"/>
      <c r="AQ52" s="452"/>
      <c r="AR52" s="452"/>
      <c r="AS52" s="452"/>
      <c r="AT52" s="452"/>
      <c r="AU52" s="452"/>
      <c r="AV52" s="452"/>
      <c r="AW52" s="452"/>
      <c r="AX52" s="452"/>
      <c r="AY52" s="452"/>
      <c r="AZ52" s="452"/>
      <c r="BA52" s="452"/>
      <c r="BB52" s="452"/>
      <c r="BC52" s="452"/>
      <c r="BD52" s="452"/>
      <c r="BE52" s="452"/>
      <c r="BF52" s="452"/>
      <c r="BG52" s="453"/>
      <c r="BH52" s="451"/>
      <c r="BI52" s="452"/>
      <c r="BJ52" s="452"/>
      <c r="BK52" s="452"/>
      <c r="BL52" s="453"/>
      <c r="BM52" s="451"/>
      <c r="BN52" s="452"/>
      <c r="BO52" s="452"/>
      <c r="BP52" s="452"/>
      <c r="BQ52" s="453"/>
      <c r="BS52" s="131"/>
      <c r="BT52" s="131"/>
      <c r="BU52" s="131"/>
    </row>
    <row r="53" spans="1:73" ht="13.5" customHeight="1">
      <c r="A53" s="131"/>
      <c r="G53" s="424" t="s">
        <v>274</v>
      </c>
      <c r="H53" s="424"/>
      <c r="I53" s="424"/>
      <c r="J53" s="424"/>
      <c r="K53" s="417" t="str">
        <f ca="1">IF(INDEX(入力,$A50,K$1)="","",INDEX(入力,$A50,K$1))</f>
        <v/>
      </c>
      <c r="L53" s="417"/>
      <c r="M53" s="417"/>
      <c r="N53" s="417"/>
      <c r="O53" s="417"/>
      <c r="P53" s="417"/>
      <c r="Q53" s="417"/>
      <c r="R53" s="417"/>
      <c r="S53" s="417"/>
      <c r="T53" s="417"/>
      <c r="U53" s="445" t="str">
        <f ca="1">IF($K53="","",VLOOKUP($K53,新選手名簿,U$1,FALSE))</f>
        <v/>
      </c>
      <c r="V53" s="446"/>
      <c r="W53" s="446"/>
      <c r="X53" s="446"/>
      <c r="Y53" s="446"/>
      <c r="Z53" s="446"/>
      <c r="AA53" s="446"/>
      <c r="AB53" s="446"/>
      <c r="AC53" s="446"/>
      <c r="AD53" s="446"/>
      <c r="AE53" s="446" t="s">
        <v>305</v>
      </c>
      <c r="AF53" s="446"/>
      <c r="AG53" s="446"/>
      <c r="AH53" s="446"/>
      <c r="AI53" s="446"/>
      <c r="AJ53" s="446"/>
      <c r="AK53" s="446"/>
      <c r="AL53" s="446"/>
      <c r="AM53" s="446"/>
      <c r="AN53" s="447"/>
      <c r="AO53" s="445" t="str">
        <f ca="1">IF($K53="","",VLOOKUP($K53,新選手名簿,AO$1,FALSE))</f>
        <v/>
      </c>
      <c r="AP53" s="446"/>
      <c r="AQ53" s="446"/>
      <c r="AR53" s="446"/>
      <c r="AS53" s="446"/>
      <c r="AT53" s="446"/>
      <c r="AU53" s="446"/>
      <c r="AV53" s="446"/>
      <c r="AW53" s="446"/>
      <c r="AX53" s="446"/>
      <c r="AY53" s="446"/>
      <c r="AZ53" s="446"/>
      <c r="BA53" s="446"/>
      <c r="BB53" s="446"/>
      <c r="BC53" s="446"/>
      <c r="BD53" s="446"/>
      <c r="BE53" s="446"/>
      <c r="BF53" s="446"/>
      <c r="BG53" s="447"/>
      <c r="BH53" s="445" t="str">
        <f ca="1">IF($K53="","",VLOOKUP($K53,新選手名簿,BH$1,FALSE))</f>
        <v/>
      </c>
      <c r="BI53" s="446"/>
      <c r="BJ53" s="446"/>
      <c r="BK53" s="446"/>
      <c r="BL53" s="447"/>
      <c r="BM53" s="445" t="str">
        <f ca="1">IF($K53="","",VLOOKUP($K53,新選手名簿,BM$1,FALSE))</f>
        <v/>
      </c>
      <c r="BN53" s="446"/>
      <c r="BO53" s="446"/>
      <c r="BP53" s="446"/>
      <c r="BQ53" s="447"/>
      <c r="BS53" s="131"/>
      <c r="BT53" s="131"/>
      <c r="BU53" s="131"/>
    </row>
    <row r="54" spans="1:73" ht="13.5" customHeight="1">
      <c r="A54" s="131"/>
      <c r="G54" s="424"/>
      <c r="H54" s="424"/>
      <c r="I54" s="424"/>
      <c r="J54" s="424"/>
      <c r="K54" s="417"/>
      <c r="L54" s="417"/>
      <c r="M54" s="417"/>
      <c r="N54" s="417"/>
      <c r="O54" s="417"/>
      <c r="P54" s="417"/>
      <c r="Q54" s="417"/>
      <c r="R54" s="417"/>
      <c r="S54" s="417"/>
      <c r="T54" s="417"/>
      <c r="U54" s="448"/>
      <c r="V54" s="449"/>
      <c r="W54" s="449"/>
      <c r="X54" s="449"/>
      <c r="Y54" s="449"/>
      <c r="Z54" s="449"/>
      <c r="AA54" s="449"/>
      <c r="AB54" s="449"/>
      <c r="AC54" s="449"/>
      <c r="AD54" s="449"/>
      <c r="AE54" s="449"/>
      <c r="AF54" s="449"/>
      <c r="AG54" s="449"/>
      <c r="AH54" s="449"/>
      <c r="AI54" s="449"/>
      <c r="AJ54" s="449"/>
      <c r="AK54" s="449"/>
      <c r="AL54" s="449"/>
      <c r="AM54" s="449"/>
      <c r="AN54" s="450"/>
      <c r="AO54" s="448"/>
      <c r="AP54" s="449"/>
      <c r="AQ54" s="449"/>
      <c r="AR54" s="449"/>
      <c r="AS54" s="449"/>
      <c r="AT54" s="449"/>
      <c r="AU54" s="449"/>
      <c r="AV54" s="449"/>
      <c r="AW54" s="449"/>
      <c r="AX54" s="449"/>
      <c r="AY54" s="449"/>
      <c r="AZ54" s="449"/>
      <c r="BA54" s="449"/>
      <c r="BB54" s="449"/>
      <c r="BC54" s="449"/>
      <c r="BD54" s="449"/>
      <c r="BE54" s="449"/>
      <c r="BF54" s="449"/>
      <c r="BG54" s="450"/>
      <c r="BH54" s="448"/>
      <c r="BI54" s="449"/>
      <c r="BJ54" s="449"/>
      <c r="BK54" s="449"/>
      <c r="BL54" s="450"/>
      <c r="BM54" s="448"/>
      <c r="BN54" s="449"/>
      <c r="BO54" s="449"/>
      <c r="BP54" s="449"/>
      <c r="BQ54" s="450"/>
      <c r="BS54" s="131"/>
      <c r="BT54" s="131"/>
      <c r="BU54" s="131"/>
    </row>
    <row r="55" spans="1:73" ht="13.5" customHeight="1">
      <c r="A55" s="131">
        <v>20</v>
      </c>
      <c r="G55" s="424"/>
      <c r="H55" s="424"/>
      <c r="I55" s="424"/>
      <c r="J55" s="424"/>
      <c r="K55" s="417"/>
      <c r="L55" s="417"/>
      <c r="M55" s="417"/>
      <c r="N55" s="417"/>
      <c r="O55" s="417"/>
      <c r="P55" s="417"/>
      <c r="Q55" s="417"/>
      <c r="R55" s="417"/>
      <c r="S55" s="417"/>
      <c r="T55" s="417"/>
      <c r="U55" s="451"/>
      <c r="V55" s="452"/>
      <c r="W55" s="452"/>
      <c r="X55" s="452"/>
      <c r="Y55" s="452"/>
      <c r="Z55" s="452"/>
      <c r="AA55" s="452"/>
      <c r="AB55" s="452"/>
      <c r="AC55" s="452"/>
      <c r="AD55" s="452"/>
      <c r="AE55" s="452"/>
      <c r="AF55" s="452"/>
      <c r="AG55" s="452"/>
      <c r="AH55" s="452"/>
      <c r="AI55" s="452"/>
      <c r="AJ55" s="452"/>
      <c r="AK55" s="452"/>
      <c r="AL55" s="452"/>
      <c r="AM55" s="452"/>
      <c r="AN55" s="453"/>
      <c r="AO55" s="451"/>
      <c r="AP55" s="452"/>
      <c r="AQ55" s="452"/>
      <c r="AR55" s="452"/>
      <c r="AS55" s="452"/>
      <c r="AT55" s="452"/>
      <c r="AU55" s="452"/>
      <c r="AV55" s="452"/>
      <c r="AW55" s="452"/>
      <c r="AX55" s="452"/>
      <c r="AY55" s="452"/>
      <c r="AZ55" s="452"/>
      <c r="BA55" s="452"/>
      <c r="BB55" s="452"/>
      <c r="BC55" s="452"/>
      <c r="BD55" s="452"/>
      <c r="BE55" s="452"/>
      <c r="BF55" s="452"/>
      <c r="BG55" s="453"/>
      <c r="BH55" s="451"/>
      <c r="BI55" s="452"/>
      <c r="BJ55" s="452"/>
      <c r="BK55" s="452"/>
      <c r="BL55" s="453"/>
      <c r="BM55" s="451"/>
      <c r="BN55" s="452"/>
      <c r="BO55" s="452"/>
      <c r="BP55" s="452"/>
      <c r="BQ55" s="453"/>
      <c r="BS55" s="131"/>
      <c r="BT55" s="131"/>
      <c r="BU55" s="131"/>
    </row>
    <row r="56" spans="1:73" ht="13.5" customHeight="1">
      <c r="A56" s="131"/>
      <c r="G56" s="252"/>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0"/>
      <c r="AU56" s="250"/>
      <c r="AV56" s="250"/>
      <c r="AW56" s="250"/>
      <c r="AX56" s="250"/>
      <c r="AY56" s="250"/>
      <c r="AZ56" s="254"/>
      <c r="BA56" s="250"/>
      <c r="BB56" s="250"/>
      <c r="BC56" s="250"/>
      <c r="BD56" s="250"/>
      <c r="BE56" s="413" t="s">
        <v>234</v>
      </c>
      <c r="BF56" s="413"/>
      <c r="BG56" s="413"/>
      <c r="BH56" s="413"/>
      <c r="BI56" s="413"/>
      <c r="BJ56" s="413"/>
      <c r="BK56" s="413"/>
      <c r="BL56" s="413"/>
      <c r="BM56" s="413"/>
      <c r="BN56" s="413"/>
      <c r="BO56" s="413"/>
      <c r="BP56" s="413"/>
      <c r="BQ56" s="414"/>
      <c r="BS56" s="131"/>
      <c r="BT56" s="131"/>
      <c r="BU56" s="131"/>
    </row>
    <row r="57" spans="1:73" ht="13.5" customHeight="1">
      <c r="A57" s="131"/>
      <c r="G57" s="548" t="s">
        <v>4</v>
      </c>
      <c r="H57" s="549"/>
      <c r="I57" s="549"/>
      <c r="J57" s="549"/>
      <c r="K57" s="549"/>
      <c r="L57" s="549"/>
      <c r="M57" s="549"/>
      <c r="N57" s="549"/>
      <c r="O57" s="549"/>
      <c r="P57" s="552" t="s">
        <v>57</v>
      </c>
      <c r="Q57" s="552"/>
      <c r="R57" s="552"/>
      <c r="S57" s="552"/>
      <c r="T57" s="552"/>
      <c r="U57" s="552"/>
      <c r="V57" s="552"/>
      <c r="W57" s="554" t="str">
        <f ca="1">IF(AND(COUNT(K22:T30)&lt;3,COUNT(K41:T49)=0),"",IF(AND(COUNT(K22:T30)=3,COUNT(K41:T49)=0),1,IF(AND(COUNT(K22:T30)=3,COUNT(K41:T49)=3),2,"出場できません")))</f>
        <v/>
      </c>
      <c r="X57" s="554"/>
      <c r="Y57" s="554"/>
      <c r="Z57" s="554"/>
      <c r="AA57" s="554"/>
      <c r="AB57" s="554"/>
      <c r="AC57" s="554"/>
      <c r="AD57" s="554"/>
      <c r="AE57" s="554"/>
      <c r="AF57" s="554"/>
      <c r="AG57" s="554"/>
      <c r="AH57" s="554"/>
      <c r="AI57" s="554"/>
      <c r="AJ57" s="554"/>
      <c r="AK57" s="554"/>
      <c r="AL57" s="554"/>
      <c r="AM57" s="554"/>
      <c r="AN57" s="554"/>
      <c r="AO57" s="554"/>
      <c r="AP57" s="449" t="s">
        <v>46</v>
      </c>
      <c r="AQ57" s="449"/>
      <c r="AR57" s="556" t="str">
        <f ca="1">IF(AND(COUNT(K22:T30,K41:T49)&gt;0,COUNT(K22:T30,K41:T49)&lt;3),COUNT(K22:T30,K41:T49),"")</f>
        <v/>
      </c>
      <c r="AS57" s="556"/>
      <c r="AT57" s="556"/>
      <c r="AU57" s="556"/>
      <c r="AV57" s="556"/>
      <c r="AW57" s="556"/>
      <c r="AX57" s="556"/>
      <c r="AY57" s="556"/>
      <c r="AZ57" s="556"/>
      <c r="BA57" s="556"/>
      <c r="BB57" s="556"/>
      <c r="BC57" s="556"/>
      <c r="BD57" s="556"/>
      <c r="BE57" s="409" t="str">
        <f ca="1">IFERROR(IF(W57&lt;&gt;"",W57*1500,IF(AR57&lt;&gt;"",AR57*500,"　　　円")),"エラー")</f>
        <v>　　　円</v>
      </c>
      <c r="BF57" s="409"/>
      <c r="BG57" s="409"/>
      <c r="BH57" s="409"/>
      <c r="BI57" s="409"/>
      <c r="BJ57" s="409"/>
      <c r="BK57" s="409"/>
      <c r="BL57" s="409"/>
      <c r="BM57" s="409"/>
      <c r="BN57" s="409"/>
      <c r="BO57" s="409"/>
      <c r="BP57" s="409"/>
      <c r="BQ57" s="410"/>
      <c r="BS57" s="131"/>
      <c r="BT57" s="131"/>
      <c r="BU57" s="131"/>
    </row>
    <row r="58" spans="1:73" ht="13.5" customHeight="1">
      <c r="A58" s="131"/>
      <c r="G58" s="550"/>
      <c r="H58" s="551"/>
      <c r="I58" s="551"/>
      <c r="J58" s="551"/>
      <c r="K58" s="551"/>
      <c r="L58" s="551"/>
      <c r="M58" s="551"/>
      <c r="N58" s="551"/>
      <c r="O58" s="551"/>
      <c r="P58" s="553"/>
      <c r="Q58" s="553"/>
      <c r="R58" s="553"/>
      <c r="S58" s="553"/>
      <c r="T58" s="553"/>
      <c r="U58" s="553"/>
      <c r="V58" s="553"/>
      <c r="W58" s="555"/>
      <c r="X58" s="555"/>
      <c r="Y58" s="555"/>
      <c r="Z58" s="555"/>
      <c r="AA58" s="555"/>
      <c r="AB58" s="555"/>
      <c r="AC58" s="555"/>
      <c r="AD58" s="555"/>
      <c r="AE58" s="555"/>
      <c r="AF58" s="555"/>
      <c r="AG58" s="555"/>
      <c r="AH58" s="555"/>
      <c r="AI58" s="555"/>
      <c r="AJ58" s="555"/>
      <c r="AK58" s="555"/>
      <c r="AL58" s="555"/>
      <c r="AM58" s="555"/>
      <c r="AN58" s="555"/>
      <c r="AO58" s="555"/>
      <c r="AP58" s="452"/>
      <c r="AQ58" s="452"/>
      <c r="AR58" s="557"/>
      <c r="AS58" s="557"/>
      <c r="AT58" s="557"/>
      <c r="AU58" s="557"/>
      <c r="AV58" s="557"/>
      <c r="AW58" s="557"/>
      <c r="AX58" s="557"/>
      <c r="AY58" s="557"/>
      <c r="AZ58" s="557"/>
      <c r="BA58" s="557"/>
      <c r="BB58" s="557"/>
      <c r="BC58" s="557"/>
      <c r="BD58" s="557"/>
      <c r="BE58" s="411"/>
      <c r="BF58" s="411"/>
      <c r="BG58" s="411"/>
      <c r="BH58" s="411"/>
      <c r="BI58" s="411"/>
      <c r="BJ58" s="411"/>
      <c r="BK58" s="411"/>
      <c r="BL58" s="411"/>
      <c r="BM58" s="411"/>
      <c r="BN58" s="411"/>
      <c r="BO58" s="411"/>
      <c r="BP58" s="411"/>
      <c r="BQ58" s="412"/>
      <c r="BS58" s="131"/>
      <c r="BT58" s="131"/>
      <c r="BU58" s="131"/>
    </row>
    <row r="59" spans="1:73">
      <c r="A59" s="131"/>
      <c r="G59" s="462" t="s">
        <v>6</v>
      </c>
      <c r="H59" s="456"/>
      <c r="I59" s="456"/>
      <c r="J59" s="456"/>
      <c r="K59" s="456"/>
      <c r="L59" s="456"/>
      <c r="M59" s="456"/>
      <c r="N59" s="456"/>
      <c r="O59" s="456"/>
      <c r="P59" s="456"/>
      <c r="Q59" s="456"/>
      <c r="R59" s="456"/>
      <c r="S59" s="456"/>
      <c r="T59" s="456"/>
      <c r="U59" s="456"/>
      <c r="V59" s="456"/>
      <c r="W59" s="456"/>
      <c r="X59" s="456"/>
      <c r="Y59" s="456"/>
      <c r="Z59" s="456"/>
      <c r="AA59" s="456"/>
      <c r="AB59" s="456"/>
      <c r="AC59" s="456"/>
      <c r="AD59" s="456"/>
      <c r="AE59" s="456"/>
      <c r="AF59" s="456"/>
      <c r="AG59" s="456"/>
      <c r="AH59" s="456"/>
      <c r="AI59" s="456"/>
      <c r="AJ59" s="456"/>
      <c r="AK59" s="456"/>
      <c r="AL59" s="456"/>
      <c r="AM59" s="456"/>
      <c r="AN59" s="456"/>
      <c r="AO59" s="456"/>
      <c r="AP59" s="456"/>
      <c r="AQ59" s="456"/>
      <c r="AR59" s="456"/>
      <c r="AS59" s="456"/>
      <c r="AT59" s="456"/>
      <c r="AU59" s="456"/>
      <c r="AV59" s="456"/>
      <c r="AW59" s="456"/>
      <c r="AX59" s="456"/>
      <c r="AY59" s="456"/>
      <c r="AZ59" s="456"/>
      <c r="BA59" s="456"/>
      <c r="BB59" s="456"/>
      <c r="BC59" s="456"/>
      <c r="BD59" s="456"/>
      <c r="BE59" s="456"/>
      <c r="BF59" s="456"/>
      <c r="BG59" s="456"/>
      <c r="BH59" s="456"/>
      <c r="BI59" s="456"/>
      <c r="BJ59" s="456"/>
      <c r="BK59" s="456"/>
      <c r="BL59" s="456"/>
      <c r="BM59" s="456"/>
      <c r="BN59" s="456"/>
      <c r="BO59" s="456"/>
      <c r="BP59" s="456"/>
      <c r="BQ59" s="463"/>
      <c r="BS59" s="131"/>
      <c r="BT59" s="131"/>
      <c r="BU59" s="131"/>
    </row>
    <row r="60" spans="1:73">
      <c r="A60" s="131"/>
      <c r="G60" s="462"/>
      <c r="H60" s="456"/>
      <c r="I60" s="456"/>
      <c r="J60" s="456"/>
      <c r="K60" s="456"/>
      <c r="L60" s="456"/>
      <c r="M60" s="456"/>
      <c r="N60" s="456"/>
      <c r="O60" s="456"/>
      <c r="P60" s="456"/>
      <c r="Q60" s="456"/>
      <c r="R60" s="456"/>
      <c r="S60" s="456"/>
      <c r="T60" s="456"/>
      <c r="U60" s="456"/>
      <c r="V60" s="456"/>
      <c r="W60" s="456"/>
      <c r="X60" s="456"/>
      <c r="Y60" s="456"/>
      <c r="Z60" s="456"/>
      <c r="AA60" s="456"/>
      <c r="AB60" s="456"/>
      <c r="AC60" s="456"/>
      <c r="AD60" s="456"/>
      <c r="AE60" s="456"/>
      <c r="AF60" s="456"/>
      <c r="AG60" s="456"/>
      <c r="AH60" s="456"/>
      <c r="AI60" s="456"/>
      <c r="AJ60" s="456"/>
      <c r="AK60" s="456"/>
      <c r="AL60" s="456"/>
      <c r="AM60" s="456"/>
      <c r="AN60" s="456"/>
      <c r="AO60" s="456"/>
      <c r="AP60" s="456"/>
      <c r="AQ60" s="456"/>
      <c r="AR60" s="456"/>
      <c r="AS60" s="456"/>
      <c r="AT60" s="456"/>
      <c r="AU60" s="456"/>
      <c r="AV60" s="456"/>
      <c r="AW60" s="456"/>
      <c r="AX60" s="456"/>
      <c r="AY60" s="456"/>
      <c r="AZ60" s="456"/>
      <c r="BA60" s="456"/>
      <c r="BB60" s="456"/>
      <c r="BC60" s="456"/>
      <c r="BD60" s="456"/>
      <c r="BE60" s="456"/>
      <c r="BF60" s="456"/>
      <c r="BG60" s="456"/>
      <c r="BH60" s="456"/>
      <c r="BI60" s="456"/>
      <c r="BJ60" s="456"/>
      <c r="BK60" s="456"/>
      <c r="BL60" s="456"/>
      <c r="BM60" s="456"/>
      <c r="BN60" s="456"/>
      <c r="BO60" s="456"/>
      <c r="BP60" s="456"/>
      <c r="BQ60" s="463"/>
      <c r="BS60" s="131"/>
      <c r="BT60" s="131"/>
      <c r="BU60" s="131"/>
    </row>
    <row r="61" spans="1:73">
      <c r="A61" s="131"/>
      <c r="G61" s="7"/>
      <c r="I61" s="456" t="str">
        <f>IF(INDEX(入力,$A55,G$1)="","",INDEX(入力,$A55,G$1))</f>
        <v>令和 8 年 0 月 0 日</v>
      </c>
      <c r="J61" s="457"/>
      <c r="K61" s="457"/>
      <c r="L61" s="457"/>
      <c r="M61" s="457"/>
      <c r="N61" s="457"/>
      <c r="O61" s="457"/>
      <c r="P61" s="457"/>
      <c r="Q61" s="457"/>
      <c r="R61" s="457"/>
      <c r="S61" s="457"/>
      <c r="T61" s="457"/>
      <c r="U61" s="457"/>
      <c r="V61" s="457"/>
      <c r="W61" s="457"/>
      <c r="X61" s="457"/>
      <c r="Y61" s="457"/>
      <c r="Z61" s="457"/>
      <c r="AA61" s="457"/>
      <c r="AB61" s="457"/>
      <c r="AC61" s="457"/>
      <c r="BQ61" s="9"/>
      <c r="BS61" s="131"/>
      <c r="BT61" s="131"/>
      <c r="BU61" s="131"/>
    </row>
    <row r="62" spans="1:73" ht="13.5" customHeight="1">
      <c r="A62" s="131"/>
      <c r="G62" s="2"/>
      <c r="AC62" s="440" t="s">
        <v>5</v>
      </c>
      <c r="AD62" s="440"/>
      <c r="AE62" s="440"/>
      <c r="AF62" s="440"/>
      <c r="AG62" s="440"/>
      <c r="AH62" s="440"/>
      <c r="AI62" s="440"/>
      <c r="AM62" s="532" t="str">
        <f>入力シート!$AG$9</f>
        <v>〇〇</v>
      </c>
      <c r="AN62" s="532"/>
      <c r="AO62" s="532"/>
      <c r="AP62" s="532"/>
      <c r="AQ62" s="532"/>
      <c r="AR62" s="532"/>
      <c r="AS62" s="532"/>
      <c r="AT62" s="532"/>
      <c r="AU62" s="532"/>
      <c r="AV62" s="532"/>
      <c r="AW62" s="532"/>
      <c r="AX62" s="532"/>
      <c r="AY62" s="532"/>
      <c r="AZ62" s="532"/>
      <c r="BA62" s="532"/>
      <c r="BB62" s="532"/>
      <c r="BC62" s="532"/>
      <c r="BD62" s="532"/>
      <c r="BE62" s="532"/>
      <c r="BF62" s="532"/>
      <c r="BG62" s="532"/>
      <c r="BH62" s="532"/>
      <c r="BI62" s="532"/>
      <c r="BJ62" s="532"/>
      <c r="BK62" s="532"/>
      <c r="BL62" s="532"/>
      <c r="BM62" s="454" t="s">
        <v>12</v>
      </c>
      <c r="BN62" s="454"/>
      <c r="BO62" s="454"/>
      <c r="BQ62" s="3"/>
      <c r="BS62" s="131"/>
      <c r="BT62" s="131"/>
      <c r="BU62" s="131"/>
    </row>
    <row r="63" spans="1:73" ht="13.5" customHeight="1">
      <c r="A63" s="131"/>
      <c r="G63" s="2"/>
      <c r="AC63" s="440"/>
      <c r="AD63" s="440"/>
      <c r="AE63" s="440"/>
      <c r="AF63" s="440"/>
      <c r="AG63" s="440"/>
      <c r="AH63" s="440"/>
      <c r="AI63" s="440"/>
      <c r="AM63" s="532"/>
      <c r="AN63" s="532"/>
      <c r="AO63" s="532"/>
      <c r="AP63" s="532"/>
      <c r="AQ63" s="532"/>
      <c r="AR63" s="532"/>
      <c r="AS63" s="532"/>
      <c r="AT63" s="532"/>
      <c r="AU63" s="532"/>
      <c r="AV63" s="532"/>
      <c r="AW63" s="532"/>
      <c r="AX63" s="532"/>
      <c r="AY63" s="532"/>
      <c r="AZ63" s="532"/>
      <c r="BA63" s="532"/>
      <c r="BB63" s="532"/>
      <c r="BC63" s="532"/>
      <c r="BD63" s="532"/>
      <c r="BE63" s="532"/>
      <c r="BF63" s="532"/>
      <c r="BG63" s="532"/>
      <c r="BH63" s="532"/>
      <c r="BI63" s="532"/>
      <c r="BJ63" s="532"/>
      <c r="BK63" s="532"/>
      <c r="BL63" s="532"/>
      <c r="BM63" s="454"/>
      <c r="BN63" s="454"/>
      <c r="BO63" s="454"/>
      <c r="BQ63" s="3"/>
      <c r="BS63" s="131"/>
      <c r="BT63" s="131"/>
      <c r="BU63" s="131"/>
    </row>
    <row r="64" spans="1:73" ht="13.5" customHeight="1">
      <c r="A64" s="131"/>
      <c r="G64" s="4"/>
      <c r="H64" s="5"/>
      <c r="I64" s="5"/>
      <c r="J64" s="5"/>
      <c r="K64" s="5"/>
      <c r="L64" s="5"/>
      <c r="M64" s="5"/>
      <c r="N64" s="5"/>
      <c r="O64" s="5"/>
      <c r="P64" s="5"/>
      <c r="Q64" s="5"/>
      <c r="R64" s="5"/>
      <c r="S64" s="5"/>
      <c r="T64" s="5"/>
      <c r="U64" s="5"/>
      <c r="V64" s="5"/>
      <c r="W64" s="5"/>
      <c r="X64" s="5"/>
      <c r="Y64" s="5"/>
      <c r="Z64" s="5"/>
      <c r="AA64" s="5"/>
      <c r="AB64" s="5"/>
      <c r="AC64" s="443"/>
      <c r="AD64" s="443"/>
      <c r="AE64" s="443"/>
      <c r="AF64" s="443"/>
      <c r="AG64" s="443"/>
      <c r="AH64" s="443"/>
      <c r="AI64" s="443"/>
      <c r="AJ64" s="5"/>
      <c r="AK64" s="5"/>
      <c r="AL64" s="5"/>
      <c r="AM64" s="533"/>
      <c r="AN64" s="533"/>
      <c r="AO64" s="533"/>
      <c r="AP64" s="533"/>
      <c r="AQ64" s="533"/>
      <c r="AR64" s="533"/>
      <c r="AS64" s="533"/>
      <c r="AT64" s="533"/>
      <c r="AU64" s="533"/>
      <c r="AV64" s="533"/>
      <c r="AW64" s="533"/>
      <c r="AX64" s="533"/>
      <c r="AY64" s="533"/>
      <c r="AZ64" s="533"/>
      <c r="BA64" s="533"/>
      <c r="BB64" s="533"/>
      <c r="BC64" s="533"/>
      <c r="BD64" s="533"/>
      <c r="BE64" s="533"/>
      <c r="BF64" s="533"/>
      <c r="BG64" s="533"/>
      <c r="BH64" s="533"/>
      <c r="BI64" s="533"/>
      <c r="BJ64" s="533"/>
      <c r="BK64" s="533"/>
      <c r="BL64" s="533"/>
      <c r="BM64" s="455"/>
      <c r="BN64" s="455"/>
      <c r="BO64" s="455"/>
      <c r="BP64" s="5"/>
      <c r="BQ64" s="6"/>
      <c r="BS64" s="131"/>
      <c r="BT64" s="131"/>
      <c r="BU64" s="131"/>
    </row>
    <row r="65" spans="1:73">
      <c r="A65" s="131"/>
      <c r="BS65" s="131"/>
      <c r="BT65" s="131"/>
      <c r="BU65" s="131"/>
    </row>
    <row r="66" spans="1:73">
      <c r="A66" s="131"/>
      <c r="BS66" s="131"/>
      <c r="BT66" s="131"/>
      <c r="BU66" s="131"/>
    </row>
    <row r="67" spans="1:73">
      <c r="A67" s="131"/>
      <c r="B67" s="131"/>
      <c r="C67" s="131"/>
      <c r="D67" s="131"/>
      <c r="E67" s="131"/>
      <c r="F67" s="131"/>
      <c r="G67" s="131"/>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1"/>
      <c r="AY67" s="131"/>
      <c r="AZ67" s="131"/>
      <c r="BA67" s="131"/>
      <c r="BB67" s="131"/>
      <c r="BC67" s="131"/>
      <c r="BD67" s="131"/>
      <c r="BE67" s="131"/>
      <c r="BF67" s="131"/>
      <c r="BG67" s="131"/>
      <c r="BH67" s="131"/>
      <c r="BI67" s="131"/>
      <c r="BJ67" s="131"/>
      <c r="BK67" s="131"/>
      <c r="BL67" s="131"/>
      <c r="BM67" s="131"/>
      <c r="BN67" s="131"/>
      <c r="BO67" s="131"/>
      <c r="BP67" s="131"/>
      <c r="BQ67" s="131"/>
      <c r="BR67" s="131"/>
      <c r="BS67" s="131"/>
      <c r="BT67" s="131"/>
      <c r="BU67" s="131"/>
    </row>
    <row r="68" spans="1:73">
      <c r="A68" s="131"/>
      <c r="B68" s="131"/>
      <c r="C68" s="131"/>
      <c r="D68" s="131"/>
      <c r="E68" s="131"/>
      <c r="F68" s="131"/>
      <c r="G68" s="131"/>
      <c r="H68" s="131"/>
      <c r="I68" s="131"/>
      <c r="J68" s="131"/>
      <c r="K68" s="131"/>
      <c r="L68" s="131"/>
      <c r="M68" s="131"/>
      <c r="N68" s="131"/>
      <c r="O68" s="131"/>
      <c r="P68" s="131"/>
      <c r="Q68" s="131"/>
      <c r="R68" s="131"/>
      <c r="S68" s="131"/>
      <c r="T68" s="131"/>
      <c r="U68" s="131"/>
      <c r="V68" s="131"/>
      <c r="W68" s="131"/>
      <c r="X68" s="131"/>
      <c r="Y68" s="131"/>
      <c r="Z68" s="131"/>
      <c r="AA68" s="131"/>
      <c r="AB68" s="131"/>
      <c r="AC68" s="131"/>
      <c r="AD68" s="131"/>
      <c r="AE68" s="131"/>
      <c r="AF68" s="131"/>
      <c r="AG68" s="131"/>
      <c r="AH68" s="131"/>
      <c r="AI68" s="131"/>
      <c r="AJ68" s="131"/>
      <c r="AK68" s="131"/>
      <c r="AL68" s="131"/>
      <c r="AM68" s="131"/>
      <c r="AN68" s="131"/>
      <c r="AO68" s="131"/>
      <c r="AP68" s="131"/>
      <c r="AQ68" s="131"/>
      <c r="AR68" s="131"/>
      <c r="AS68" s="131"/>
      <c r="AT68" s="131"/>
      <c r="AU68" s="131"/>
      <c r="AV68" s="131"/>
      <c r="AW68" s="131"/>
      <c r="AX68" s="131"/>
      <c r="AY68" s="131"/>
      <c r="AZ68" s="131"/>
      <c r="BA68" s="131"/>
      <c r="BB68" s="131"/>
      <c r="BC68" s="131"/>
      <c r="BD68" s="131"/>
      <c r="BE68" s="131"/>
      <c r="BF68" s="131"/>
      <c r="BG68" s="131"/>
      <c r="BH68" s="131"/>
      <c r="BI68" s="131"/>
      <c r="BJ68" s="131"/>
      <c r="BK68" s="131"/>
      <c r="BL68" s="131"/>
      <c r="BM68" s="131"/>
      <c r="BN68" s="131"/>
      <c r="BO68" s="131"/>
      <c r="BP68" s="131"/>
      <c r="BQ68" s="131"/>
      <c r="BR68" s="131"/>
      <c r="BS68" s="131"/>
      <c r="BT68" s="131"/>
      <c r="BU68" s="131"/>
    </row>
    <row r="69" spans="1:73">
      <c r="A69" s="131"/>
      <c r="B69" s="131"/>
      <c r="C69" s="131"/>
      <c r="D69" s="131"/>
      <c r="E69" s="131"/>
      <c r="F69" s="131"/>
      <c r="G69" s="131"/>
      <c r="H69" s="131"/>
      <c r="I69" s="131"/>
      <c r="J69" s="131"/>
      <c r="K69" s="131"/>
      <c r="L69" s="131"/>
      <c r="M69" s="131"/>
      <c r="N69" s="131"/>
      <c r="O69" s="131"/>
      <c r="P69" s="131"/>
      <c r="Q69" s="131"/>
      <c r="R69" s="131"/>
      <c r="S69" s="131"/>
      <c r="T69" s="131"/>
      <c r="U69" s="131"/>
      <c r="V69" s="131"/>
      <c r="W69" s="131"/>
      <c r="X69" s="131"/>
      <c r="Y69" s="131"/>
      <c r="Z69" s="131"/>
      <c r="AA69" s="131"/>
      <c r="AB69" s="131"/>
      <c r="AC69" s="131"/>
      <c r="AD69" s="131"/>
      <c r="AE69" s="131"/>
      <c r="AF69" s="131"/>
      <c r="AG69" s="131"/>
      <c r="AH69" s="131"/>
      <c r="AI69" s="131"/>
      <c r="AJ69" s="131"/>
      <c r="AK69" s="131"/>
      <c r="AL69" s="131"/>
      <c r="AM69" s="131"/>
      <c r="AN69" s="131"/>
      <c r="AO69" s="131"/>
      <c r="AP69" s="131"/>
      <c r="AQ69" s="131"/>
      <c r="AR69" s="131"/>
      <c r="AS69" s="131"/>
      <c r="AT69" s="131"/>
      <c r="AU69" s="131"/>
      <c r="AV69" s="131"/>
      <c r="AW69" s="131"/>
      <c r="AX69" s="131"/>
      <c r="AY69" s="131"/>
      <c r="AZ69" s="131"/>
      <c r="BA69" s="131"/>
      <c r="BB69" s="131"/>
      <c r="BC69" s="131"/>
      <c r="BD69" s="131"/>
      <c r="BE69" s="131"/>
      <c r="BF69" s="131"/>
      <c r="BG69" s="131"/>
      <c r="BH69" s="131"/>
      <c r="BI69" s="131"/>
      <c r="BJ69" s="131"/>
      <c r="BK69" s="131"/>
      <c r="BL69" s="131"/>
      <c r="BM69" s="131"/>
      <c r="BN69" s="131"/>
      <c r="BO69" s="131"/>
      <c r="BP69" s="131"/>
      <c r="BQ69" s="131"/>
      <c r="BR69" s="131"/>
      <c r="BS69" s="131"/>
      <c r="BT69" s="131"/>
      <c r="BU69" s="131"/>
    </row>
    <row r="70" spans="1:73">
      <c r="A70" s="131"/>
      <c r="B70" s="131"/>
      <c r="C70" s="131"/>
      <c r="D70" s="131"/>
      <c r="E70" s="131"/>
      <c r="F70" s="131"/>
      <c r="G70" s="131"/>
      <c r="H70" s="131"/>
      <c r="I70" s="131"/>
      <c r="J70" s="131"/>
      <c r="K70" s="131"/>
      <c r="L70" s="131"/>
      <c r="M70" s="131"/>
      <c r="N70" s="131"/>
      <c r="O70" s="131"/>
      <c r="P70" s="131"/>
      <c r="Q70" s="131"/>
      <c r="R70" s="131"/>
      <c r="S70" s="131"/>
      <c r="T70" s="131"/>
      <c r="U70" s="131"/>
      <c r="V70" s="131"/>
      <c r="W70" s="131"/>
      <c r="X70" s="131"/>
      <c r="Y70" s="131"/>
      <c r="Z70" s="131"/>
      <c r="AA70" s="131"/>
      <c r="AB70" s="131"/>
      <c r="AC70" s="131"/>
      <c r="AD70" s="131"/>
      <c r="AE70" s="131"/>
      <c r="AF70" s="131"/>
      <c r="AG70" s="131"/>
      <c r="AH70" s="131"/>
      <c r="AI70" s="131"/>
      <c r="AJ70" s="131"/>
      <c r="AK70" s="131"/>
      <c r="AL70" s="131"/>
      <c r="AM70" s="131"/>
      <c r="AN70" s="131"/>
      <c r="AO70" s="131"/>
      <c r="AP70" s="131"/>
      <c r="AQ70" s="131"/>
      <c r="AR70" s="131"/>
      <c r="AS70" s="131"/>
      <c r="AT70" s="131"/>
      <c r="AU70" s="131"/>
      <c r="AV70" s="131"/>
      <c r="AW70" s="131"/>
      <c r="AX70" s="131"/>
      <c r="AY70" s="131"/>
      <c r="AZ70" s="131"/>
      <c r="BA70" s="131"/>
      <c r="BB70" s="131"/>
      <c r="BC70" s="131"/>
      <c r="BD70" s="131"/>
      <c r="BE70" s="131"/>
      <c r="BF70" s="131"/>
      <c r="BG70" s="131"/>
      <c r="BH70" s="131"/>
      <c r="BI70" s="131"/>
      <c r="BJ70" s="131"/>
      <c r="BK70" s="131"/>
      <c r="BL70" s="131"/>
      <c r="BM70" s="131"/>
      <c r="BN70" s="131"/>
      <c r="BO70" s="131"/>
      <c r="BP70" s="131"/>
      <c r="BQ70" s="131"/>
      <c r="BR70" s="131"/>
      <c r="BS70" s="131"/>
      <c r="BT70" s="131"/>
      <c r="BU70" s="131"/>
    </row>
  </sheetData>
  <sheetProtection sheet="1" objects="1" scenarios="1"/>
  <mergeCells count="95">
    <mergeCell ref="G11:T13"/>
    <mergeCell ref="U11:BQ13"/>
    <mergeCell ref="Z3:AW4"/>
    <mergeCell ref="G5:BQ7"/>
    <mergeCell ref="G8:T10"/>
    <mergeCell ref="U8:BA10"/>
    <mergeCell ref="BB8:BQ10"/>
    <mergeCell ref="BM22:BQ24"/>
    <mergeCell ref="I14:Y15"/>
    <mergeCell ref="AF14:BN15"/>
    <mergeCell ref="G18:BQ19"/>
    <mergeCell ref="G20:J21"/>
    <mergeCell ref="K20:T21"/>
    <mergeCell ref="U20:AN21"/>
    <mergeCell ref="AO20:BG21"/>
    <mergeCell ref="BH20:BL21"/>
    <mergeCell ref="BM20:BQ21"/>
    <mergeCell ref="G22:J24"/>
    <mergeCell ref="K22:T24"/>
    <mergeCell ref="U22:AN24"/>
    <mergeCell ref="AO22:BG24"/>
    <mergeCell ref="BH22:BL24"/>
    <mergeCell ref="BM28:BQ30"/>
    <mergeCell ref="G25:J27"/>
    <mergeCell ref="K25:T27"/>
    <mergeCell ref="U25:AN27"/>
    <mergeCell ref="AO25:BG27"/>
    <mergeCell ref="BH25:BL27"/>
    <mergeCell ref="BM25:BQ27"/>
    <mergeCell ref="G28:J30"/>
    <mergeCell ref="K28:T30"/>
    <mergeCell ref="U28:AN30"/>
    <mergeCell ref="AO28:BG30"/>
    <mergeCell ref="BH28:BL30"/>
    <mergeCell ref="BM34:BQ36"/>
    <mergeCell ref="G31:J33"/>
    <mergeCell ref="K31:T33"/>
    <mergeCell ref="U31:AN33"/>
    <mergeCell ref="AO31:BG33"/>
    <mergeCell ref="BH31:BL33"/>
    <mergeCell ref="BM31:BQ33"/>
    <mergeCell ref="G34:J36"/>
    <mergeCell ref="K34:T36"/>
    <mergeCell ref="U34:AN36"/>
    <mergeCell ref="AO34:BG36"/>
    <mergeCell ref="BH34:BL36"/>
    <mergeCell ref="BM41:BQ43"/>
    <mergeCell ref="G37:BQ38"/>
    <mergeCell ref="G39:J40"/>
    <mergeCell ref="K39:T40"/>
    <mergeCell ref="U39:AN40"/>
    <mergeCell ref="AO39:BG40"/>
    <mergeCell ref="BH39:BL40"/>
    <mergeCell ref="BM39:BQ40"/>
    <mergeCell ref="G41:J43"/>
    <mergeCell ref="K41:T43"/>
    <mergeCell ref="U41:AN43"/>
    <mergeCell ref="AO41:BG43"/>
    <mergeCell ref="BH41:BL43"/>
    <mergeCell ref="BM47:BQ49"/>
    <mergeCell ref="G44:J46"/>
    <mergeCell ref="K44:T46"/>
    <mergeCell ref="U44:AN46"/>
    <mergeCell ref="AO44:BG46"/>
    <mergeCell ref="BH44:BL46"/>
    <mergeCell ref="BM44:BQ46"/>
    <mergeCell ref="G47:J49"/>
    <mergeCell ref="K47:T49"/>
    <mergeCell ref="U47:AN49"/>
    <mergeCell ref="AO47:BG49"/>
    <mergeCell ref="BH47:BL49"/>
    <mergeCell ref="BM53:BQ55"/>
    <mergeCell ref="G50:J52"/>
    <mergeCell ref="K50:T52"/>
    <mergeCell ref="U50:AN52"/>
    <mergeCell ref="AO50:BG52"/>
    <mergeCell ref="BH50:BL52"/>
    <mergeCell ref="BM50:BQ52"/>
    <mergeCell ref="G53:J55"/>
    <mergeCell ref="K53:T55"/>
    <mergeCell ref="U53:AN55"/>
    <mergeCell ref="AO53:BG55"/>
    <mergeCell ref="BH53:BL55"/>
    <mergeCell ref="BE56:BQ56"/>
    <mergeCell ref="G57:O58"/>
    <mergeCell ref="P57:V58"/>
    <mergeCell ref="W57:AO58"/>
    <mergeCell ref="AP57:AQ58"/>
    <mergeCell ref="AR57:BD58"/>
    <mergeCell ref="BE57:BQ58"/>
    <mergeCell ref="G59:BQ60"/>
    <mergeCell ref="I61:AC61"/>
    <mergeCell ref="AC62:AI64"/>
    <mergeCell ref="AM62:BL64"/>
    <mergeCell ref="BM62:BO64"/>
  </mergeCells>
  <phoneticPr fontId="4"/>
  <pageMargins left="0.6692913385826772" right="0.70866141732283472" top="0.6692913385826772" bottom="0.27559055118110237" header="0.51181102362204722" footer="0.31496062992125984"/>
  <pageSetup paperSize="9" scale="96"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2" tint="-9.9978637043366805E-2"/>
  </sheetPr>
  <dimension ref="A1:BU69"/>
  <sheetViews>
    <sheetView zoomScaleNormal="100" workbookViewId="0">
      <selection activeCell="AO22" sqref="AO22:BG24"/>
    </sheetView>
  </sheetViews>
  <sheetFormatPr defaultColWidth="9" defaultRowHeight="13.2"/>
  <cols>
    <col min="1" max="1" width="4.88671875" style="1" customWidth="1"/>
    <col min="2" max="72" width="1.21875" style="1" customWidth="1"/>
    <col min="73" max="16384" width="9" style="1"/>
  </cols>
  <sheetData>
    <row r="1" spans="1:73" s="30" customFormat="1" ht="8.4">
      <c r="A1" s="126">
        <v>16</v>
      </c>
      <c r="B1" s="127"/>
      <c r="C1" s="127"/>
      <c r="D1" s="127"/>
      <c r="E1" s="127"/>
      <c r="F1" s="127"/>
      <c r="G1" s="126">
        <f>$A$1+2</f>
        <v>18</v>
      </c>
      <c r="H1" s="127"/>
      <c r="I1" s="127"/>
      <c r="J1" s="127"/>
      <c r="K1" s="126">
        <f>$A$1+1</f>
        <v>17</v>
      </c>
      <c r="L1" s="127"/>
      <c r="M1" s="127"/>
      <c r="N1" s="127"/>
      <c r="O1" s="127"/>
      <c r="P1" s="127"/>
      <c r="Q1" s="127"/>
      <c r="R1" s="127"/>
      <c r="S1" s="127"/>
      <c r="T1" s="127"/>
      <c r="U1" s="127">
        <v>2</v>
      </c>
      <c r="V1" s="127"/>
      <c r="W1" s="127"/>
      <c r="X1" s="127"/>
      <c r="Y1" s="127"/>
      <c r="Z1" s="127"/>
      <c r="AA1" s="127"/>
      <c r="AB1" s="127"/>
      <c r="AC1" s="127"/>
      <c r="AD1" s="127"/>
      <c r="AE1" s="127"/>
      <c r="AF1" s="127"/>
      <c r="AG1" s="127"/>
      <c r="AH1" s="127"/>
      <c r="AI1" s="127"/>
      <c r="AJ1" s="127"/>
      <c r="AK1" s="127"/>
      <c r="AL1" s="127"/>
      <c r="AM1" s="127"/>
      <c r="AN1" s="127"/>
      <c r="AO1" s="127">
        <v>3</v>
      </c>
      <c r="AP1" s="127"/>
      <c r="AQ1" s="127"/>
      <c r="AR1" s="127"/>
      <c r="AS1" s="127"/>
      <c r="AT1" s="127"/>
      <c r="AU1" s="127"/>
      <c r="AV1" s="127"/>
      <c r="AW1" s="127"/>
      <c r="AX1" s="127"/>
      <c r="AY1" s="127"/>
      <c r="AZ1" s="127"/>
      <c r="BA1" s="127"/>
      <c r="BB1" s="127"/>
      <c r="BC1" s="127"/>
      <c r="BD1" s="127"/>
      <c r="BE1" s="127"/>
      <c r="BF1" s="127"/>
      <c r="BG1" s="127"/>
      <c r="BH1" s="127">
        <v>5</v>
      </c>
      <c r="BI1" s="127"/>
      <c r="BJ1" s="127"/>
      <c r="BK1" s="127"/>
      <c r="BL1" s="127"/>
      <c r="BM1" s="127">
        <v>6</v>
      </c>
      <c r="BN1" s="127"/>
      <c r="BO1" s="127"/>
      <c r="BP1" s="127"/>
      <c r="BQ1" s="126">
        <f>$A$1+2</f>
        <v>18</v>
      </c>
      <c r="BR1" s="127"/>
      <c r="BS1" s="127"/>
      <c r="BT1" s="127"/>
      <c r="BU1" s="127"/>
    </row>
    <row r="2" spans="1:73">
      <c r="A2" s="128"/>
      <c r="BS2" s="128"/>
      <c r="BT2" s="128"/>
      <c r="BU2" s="128"/>
    </row>
    <row r="3" spans="1:73" ht="13.5" customHeight="1">
      <c r="A3" s="128">
        <v>1</v>
      </c>
      <c r="Z3" s="415">
        <f>IF(INDEX(入力,$A3,K$1)="","",INDEX(入力,$A3,K$1))</f>
        <v>46323</v>
      </c>
      <c r="AA3" s="415"/>
      <c r="AB3" s="415"/>
      <c r="AC3" s="415"/>
      <c r="AD3" s="415"/>
      <c r="AE3" s="415"/>
      <c r="AF3" s="415"/>
      <c r="AG3" s="415"/>
      <c r="AH3" s="415"/>
      <c r="AI3" s="415"/>
      <c r="AJ3" s="415"/>
      <c r="AK3" s="415"/>
      <c r="AL3" s="415"/>
      <c r="AM3" s="415"/>
      <c r="AN3" s="415"/>
      <c r="AO3" s="415"/>
      <c r="AP3" s="415"/>
      <c r="AQ3" s="415"/>
      <c r="AR3" s="415"/>
      <c r="AS3" s="415"/>
      <c r="AT3" s="415"/>
      <c r="AU3" s="415"/>
      <c r="AV3" s="415"/>
      <c r="AW3" s="415"/>
      <c r="BS3" s="128"/>
      <c r="BT3" s="128"/>
      <c r="BU3" s="128"/>
    </row>
    <row r="4" spans="1:73" ht="14.25" customHeight="1">
      <c r="A4" s="128"/>
      <c r="Z4" s="416"/>
      <c r="AA4" s="416"/>
      <c r="AB4" s="416"/>
      <c r="AC4" s="416"/>
      <c r="AD4" s="416"/>
      <c r="AE4" s="416"/>
      <c r="AF4" s="416"/>
      <c r="AG4" s="416"/>
      <c r="AH4" s="416"/>
      <c r="AI4" s="416"/>
      <c r="AJ4" s="416"/>
      <c r="AK4" s="416"/>
      <c r="AL4" s="416"/>
      <c r="AM4" s="416"/>
      <c r="AN4" s="416"/>
      <c r="AO4" s="416"/>
      <c r="AP4" s="416"/>
      <c r="AQ4" s="416"/>
      <c r="AR4" s="416"/>
      <c r="AS4" s="416"/>
      <c r="AT4" s="416"/>
      <c r="AU4" s="416"/>
      <c r="AV4" s="416"/>
      <c r="AW4" s="416"/>
      <c r="BS4" s="128"/>
      <c r="BT4" s="128"/>
      <c r="BU4" s="128"/>
    </row>
    <row r="5" spans="1:73" ht="13.2" customHeight="1">
      <c r="A5" s="128"/>
      <c r="G5" s="427" t="s">
        <v>303</v>
      </c>
      <c r="H5" s="428"/>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c r="AM5" s="428"/>
      <c r="AN5" s="428"/>
      <c r="AO5" s="428"/>
      <c r="AP5" s="428"/>
      <c r="AQ5" s="428"/>
      <c r="AR5" s="428"/>
      <c r="AS5" s="428"/>
      <c r="AT5" s="428"/>
      <c r="AU5" s="428"/>
      <c r="AV5" s="428"/>
      <c r="AW5" s="428"/>
      <c r="AX5" s="428"/>
      <c r="AY5" s="428"/>
      <c r="AZ5" s="428"/>
      <c r="BA5" s="428"/>
      <c r="BB5" s="428"/>
      <c r="BC5" s="428"/>
      <c r="BD5" s="428"/>
      <c r="BE5" s="428"/>
      <c r="BF5" s="428"/>
      <c r="BG5" s="428"/>
      <c r="BH5" s="428"/>
      <c r="BI5" s="428"/>
      <c r="BJ5" s="428"/>
      <c r="BK5" s="428"/>
      <c r="BL5" s="428"/>
      <c r="BM5" s="428"/>
      <c r="BN5" s="428"/>
      <c r="BO5" s="428"/>
      <c r="BP5" s="428"/>
      <c r="BQ5" s="429"/>
      <c r="BS5" s="128"/>
      <c r="BT5" s="128"/>
      <c r="BU5" s="128"/>
    </row>
    <row r="6" spans="1:73" ht="13.2" customHeight="1">
      <c r="A6" s="128"/>
      <c r="G6" s="430"/>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1"/>
      <c r="AY6" s="431"/>
      <c r="AZ6" s="431"/>
      <c r="BA6" s="431"/>
      <c r="BB6" s="431"/>
      <c r="BC6" s="431"/>
      <c r="BD6" s="431"/>
      <c r="BE6" s="431"/>
      <c r="BF6" s="431"/>
      <c r="BG6" s="431"/>
      <c r="BH6" s="431"/>
      <c r="BI6" s="431"/>
      <c r="BJ6" s="431"/>
      <c r="BK6" s="431"/>
      <c r="BL6" s="431"/>
      <c r="BM6" s="431"/>
      <c r="BN6" s="431"/>
      <c r="BO6" s="431"/>
      <c r="BP6" s="431"/>
      <c r="BQ6" s="432"/>
      <c r="BS6" s="128"/>
      <c r="BT6" s="128"/>
      <c r="BU6" s="128"/>
    </row>
    <row r="7" spans="1:73">
      <c r="A7" s="128"/>
      <c r="G7" s="433"/>
      <c r="H7" s="434"/>
      <c r="I7" s="434"/>
      <c r="J7" s="434"/>
      <c r="K7" s="434"/>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4"/>
      <c r="AK7" s="434"/>
      <c r="AL7" s="434"/>
      <c r="AM7" s="434"/>
      <c r="AN7" s="434"/>
      <c r="AO7" s="434"/>
      <c r="AP7" s="434"/>
      <c r="AQ7" s="434"/>
      <c r="AR7" s="434"/>
      <c r="AS7" s="434"/>
      <c r="AT7" s="434"/>
      <c r="AU7" s="434"/>
      <c r="AV7" s="434"/>
      <c r="AW7" s="434"/>
      <c r="AX7" s="434"/>
      <c r="AY7" s="434"/>
      <c r="AZ7" s="434"/>
      <c r="BA7" s="434"/>
      <c r="BB7" s="434"/>
      <c r="BC7" s="434"/>
      <c r="BD7" s="434"/>
      <c r="BE7" s="434"/>
      <c r="BF7" s="434"/>
      <c r="BG7" s="434"/>
      <c r="BH7" s="434"/>
      <c r="BI7" s="434"/>
      <c r="BJ7" s="434"/>
      <c r="BK7" s="434"/>
      <c r="BL7" s="434"/>
      <c r="BM7" s="434"/>
      <c r="BN7" s="434"/>
      <c r="BO7" s="434"/>
      <c r="BP7" s="434"/>
      <c r="BQ7" s="435"/>
      <c r="BS7" s="128"/>
      <c r="BT7" s="128"/>
      <c r="BU7" s="128"/>
    </row>
    <row r="8" spans="1:73" ht="13.5" customHeight="1">
      <c r="A8" s="128"/>
      <c r="G8" s="436" t="s">
        <v>17</v>
      </c>
      <c r="H8" s="437"/>
      <c r="I8" s="437"/>
      <c r="J8" s="437"/>
      <c r="K8" s="437"/>
      <c r="L8" s="437"/>
      <c r="M8" s="437"/>
      <c r="N8" s="437"/>
      <c r="O8" s="437"/>
      <c r="P8" s="437"/>
      <c r="Q8" s="437"/>
      <c r="R8" s="437"/>
      <c r="S8" s="437"/>
      <c r="T8" s="438"/>
      <c r="U8" s="418" t="str">
        <f>IF(入力シート!$AG$1="","",入力シート!$AG$1&amp;"  "&amp;入力シート!$AG$2)</f>
        <v>90  〇〇</v>
      </c>
      <c r="V8" s="419"/>
      <c r="W8" s="419"/>
      <c r="X8" s="419"/>
      <c r="Y8" s="419"/>
      <c r="Z8" s="419"/>
      <c r="AA8" s="419"/>
      <c r="AB8" s="419"/>
      <c r="AC8" s="419"/>
      <c r="AD8" s="419"/>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69" t="s">
        <v>45</v>
      </c>
      <c r="BC8" s="469"/>
      <c r="BD8" s="469"/>
      <c r="BE8" s="469"/>
      <c r="BF8" s="469"/>
      <c r="BG8" s="469"/>
      <c r="BH8" s="469"/>
      <c r="BI8" s="469"/>
      <c r="BJ8" s="469"/>
      <c r="BK8" s="469"/>
      <c r="BL8" s="469"/>
      <c r="BM8" s="469"/>
      <c r="BN8" s="469"/>
      <c r="BO8" s="469"/>
      <c r="BP8" s="469"/>
      <c r="BQ8" s="470"/>
      <c r="BS8" s="128"/>
      <c r="BT8" s="128"/>
      <c r="BU8" s="128"/>
    </row>
    <row r="9" spans="1:73" ht="13.5" customHeight="1">
      <c r="A9" s="128"/>
      <c r="G9" s="439"/>
      <c r="H9" s="440"/>
      <c r="I9" s="440"/>
      <c r="J9" s="440"/>
      <c r="K9" s="440"/>
      <c r="L9" s="440"/>
      <c r="M9" s="440"/>
      <c r="N9" s="440"/>
      <c r="O9" s="440"/>
      <c r="P9" s="440"/>
      <c r="Q9" s="440"/>
      <c r="R9" s="440"/>
      <c r="S9" s="440"/>
      <c r="T9" s="441"/>
      <c r="U9" s="420"/>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71"/>
      <c r="BC9" s="471"/>
      <c r="BD9" s="471"/>
      <c r="BE9" s="471"/>
      <c r="BF9" s="471"/>
      <c r="BG9" s="471"/>
      <c r="BH9" s="471"/>
      <c r="BI9" s="471"/>
      <c r="BJ9" s="471"/>
      <c r="BK9" s="471"/>
      <c r="BL9" s="471"/>
      <c r="BM9" s="471"/>
      <c r="BN9" s="471"/>
      <c r="BO9" s="471"/>
      <c r="BP9" s="471"/>
      <c r="BQ9" s="472"/>
      <c r="BS9" s="128"/>
      <c r="BT9" s="128"/>
      <c r="BU9" s="128"/>
    </row>
    <row r="10" spans="1:73" ht="13.5" customHeight="1">
      <c r="A10" s="128"/>
      <c r="G10" s="442"/>
      <c r="H10" s="443"/>
      <c r="I10" s="443"/>
      <c r="J10" s="443"/>
      <c r="K10" s="443"/>
      <c r="L10" s="443"/>
      <c r="M10" s="443"/>
      <c r="N10" s="443"/>
      <c r="O10" s="443"/>
      <c r="P10" s="443"/>
      <c r="Q10" s="443"/>
      <c r="R10" s="443"/>
      <c r="S10" s="443"/>
      <c r="T10" s="444"/>
      <c r="U10" s="422"/>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73"/>
      <c r="BC10" s="473"/>
      <c r="BD10" s="473"/>
      <c r="BE10" s="473"/>
      <c r="BF10" s="473"/>
      <c r="BG10" s="473"/>
      <c r="BH10" s="473"/>
      <c r="BI10" s="473"/>
      <c r="BJ10" s="473"/>
      <c r="BK10" s="473"/>
      <c r="BL10" s="473"/>
      <c r="BM10" s="473"/>
      <c r="BN10" s="473"/>
      <c r="BO10" s="473"/>
      <c r="BP10" s="473"/>
      <c r="BQ10" s="474"/>
      <c r="BS10" s="128"/>
      <c r="BT10" s="128"/>
      <c r="BU10" s="128"/>
    </row>
    <row r="11" spans="1:73" ht="13.5" customHeight="1">
      <c r="A11" s="128">
        <v>3</v>
      </c>
      <c r="G11" s="436" t="s">
        <v>18</v>
      </c>
      <c r="H11" s="437"/>
      <c r="I11" s="437"/>
      <c r="J11" s="437"/>
      <c r="K11" s="437"/>
      <c r="L11" s="437"/>
      <c r="M11" s="437"/>
      <c r="N11" s="437"/>
      <c r="O11" s="437"/>
      <c r="P11" s="437"/>
      <c r="Q11" s="437"/>
      <c r="R11" s="437"/>
      <c r="S11" s="437"/>
      <c r="T11" s="438"/>
      <c r="U11" s="418" t="str">
        <f>IF(INDEX(入力,$A11,BQ$1)="","",INDEX(入力,$A11,BQ$1))</f>
        <v/>
      </c>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66"/>
      <c r="BS11" s="128"/>
      <c r="BT11" s="128"/>
      <c r="BU11" s="128"/>
    </row>
    <row r="12" spans="1:73" ht="13.5" customHeight="1">
      <c r="A12" s="128"/>
      <c r="G12" s="439"/>
      <c r="H12" s="440"/>
      <c r="I12" s="440"/>
      <c r="J12" s="440"/>
      <c r="K12" s="440"/>
      <c r="L12" s="440"/>
      <c r="M12" s="440"/>
      <c r="N12" s="440"/>
      <c r="O12" s="440"/>
      <c r="P12" s="440"/>
      <c r="Q12" s="440"/>
      <c r="R12" s="440"/>
      <c r="S12" s="440"/>
      <c r="T12" s="441"/>
      <c r="U12" s="420"/>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67"/>
      <c r="BS12" s="128"/>
      <c r="BT12" s="128"/>
      <c r="BU12" s="128"/>
    </row>
    <row r="13" spans="1:73" ht="13.5" customHeight="1">
      <c r="A13" s="128"/>
      <c r="G13" s="442"/>
      <c r="H13" s="443"/>
      <c r="I13" s="443"/>
      <c r="J13" s="443"/>
      <c r="K13" s="443"/>
      <c r="L13" s="443"/>
      <c r="M13" s="443"/>
      <c r="N13" s="443"/>
      <c r="O13" s="443"/>
      <c r="P13" s="443"/>
      <c r="Q13" s="443"/>
      <c r="R13" s="443"/>
      <c r="S13" s="443"/>
      <c r="T13" s="444"/>
      <c r="U13" s="422"/>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68"/>
      <c r="BS13" s="128"/>
      <c r="BT13" s="128"/>
      <c r="BU13" s="128"/>
    </row>
    <row r="14" spans="1:73" ht="13.5" customHeight="1">
      <c r="A14" s="128"/>
      <c r="G14" s="2"/>
      <c r="I14" s="437"/>
      <c r="J14" s="437"/>
      <c r="K14" s="437"/>
      <c r="L14" s="437"/>
      <c r="M14" s="437"/>
      <c r="N14" s="437"/>
      <c r="O14" s="437"/>
      <c r="P14" s="437"/>
      <c r="Q14" s="437"/>
      <c r="R14" s="437"/>
      <c r="S14" s="437"/>
      <c r="T14" s="437"/>
      <c r="U14" s="437"/>
      <c r="V14" s="437"/>
      <c r="W14" s="437"/>
      <c r="X14" s="437"/>
      <c r="Y14" s="437"/>
      <c r="Z14" s="17"/>
      <c r="AA14" s="17"/>
      <c r="AB14" s="17"/>
      <c r="AC14" s="17"/>
      <c r="AD14" s="17"/>
      <c r="AE14" s="17"/>
      <c r="AF14" s="425" t="s">
        <v>280</v>
      </c>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13"/>
      <c r="BP14" s="13"/>
      <c r="BQ14" s="14"/>
      <c r="BS14" s="128"/>
      <c r="BT14" s="128"/>
      <c r="BU14" s="128"/>
    </row>
    <row r="15" spans="1:73" ht="13.5" customHeight="1">
      <c r="A15" s="128"/>
      <c r="G15" s="2"/>
      <c r="I15" s="440"/>
      <c r="J15" s="440"/>
      <c r="K15" s="440"/>
      <c r="L15" s="440"/>
      <c r="M15" s="440"/>
      <c r="N15" s="440"/>
      <c r="O15" s="440"/>
      <c r="P15" s="440"/>
      <c r="Q15" s="440"/>
      <c r="R15" s="440"/>
      <c r="S15" s="440"/>
      <c r="T15" s="440"/>
      <c r="U15" s="440"/>
      <c r="V15" s="440"/>
      <c r="W15" s="440"/>
      <c r="X15" s="440"/>
      <c r="Y15" s="440"/>
      <c r="Z15" s="18"/>
      <c r="AA15" s="18"/>
      <c r="AB15" s="18"/>
      <c r="AC15" s="18"/>
      <c r="AD15" s="18"/>
      <c r="AE15" s="18"/>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15"/>
      <c r="BP15" s="15"/>
      <c r="BQ15" s="16"/>
      <c r="BS15" s="128"/>
      <c r="BT15" s="128"/>
      <c r="BU15" s="128"/>
    </row>
    <row r="16" spans="1:73" ht="13.5" customHeight="1">
      <c r="A16" s="128"/>
      <c r="G16" s="2"/>
      <c r="I16" s="19" t="s">
        <v>286</v>
      </c>
      <c r="J16" s="19"/>
      <c r="K16" s="19"/>
      <c r="L16" s="19"/>
      <c r="M16" s="19"/>
      <c r="N16" s="19"/>
      <c r="O16" s="19"/>
      <c r="P16" s="19"/>
      <c r="Q16" s="19"/>
      <c r="R16" s="19"/>
      <c r="S16" s="19"/>
      <c r="T16" s="19"/>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5"/>
      <c r="BP16" s="15"/>
      <c r="BQ16" s="16"/>
      <c r="BS16" s="128"/>
      <c r="BT16" s="128"/>
      <c r="BU16" s="128"/>
    </row>
    <row r="17" spans="1:73">
      <c r="A17" s="128"/>
      <c r="G17" s="2"/>
      <c r="BQ17" s="3"/>
      <c r="BS17" s="128"/>
      <c r="BT17" s="128"/>
      <c r="BU17" s="128"/>
    </row>
    <row r="18" spans="1:73" ht="13.5" customHeight="1">
      <c r="A18" s="128"/>
      <c r="G18" s="528" t="s">
        <v>238</v>
      </c>
      <c r="H18" s="528"/>
      <c r="I18" s="528"/>
      <c r="J18" s="528"/>
      <c r="K18" s="528"/>
      <c r="L18" s="528"/>
      <c r="M18" s="528"/>
      <c r="N18" s="528"/>
      <c r="O18" s="528"/>
      <c r="P18" s="528"/>
      <c r="Q18" s="528"/>
      <c r="R18" s="528"/>
      <c r="S18" s="528"/>
      <c r="T18" s="528"/>
      <c r="U18" s="528"/>
      <c r="V18" s="528"/>
      <c r="W18" s="528"/>
      <c r="X18" s="528"/>
      <c r="Y18" s="528"/>
      <c r="Z18" s="528"/>
      <c r="AA18" s="528"/>
      <c r="AB18" s="528"/>
      <c r="AC18" s="528"/>
      <c r="AD18" s="528"/>
      <c r="AE18" s="528"/>
      <c r="AF18" s="528"/>
      <c r="AG18" s="528"/>
      <c r="AH18" s="528"/>
      <c r="AI18" s="528"/>
      <c r="AJ18" s="528"/>
      <c r="AK18" s="528"/>
      <c r="AL18" s="528"/>
      <c r="AM18" s="528"/>
      <c r="AN18" s="528"/>
      <c r="AO18" s="528"/>
      <c r="AP18" s="528"/>
      <c r="AQ18" s="528"/>
      <c r="AR18" s="528"/>
      <c r="AS18" s="528"/>
      <c r="AT18" s="528"/>
      <c r="AU18" s="528"/>
      <c r="AV18" s="528"/>
      <c r="AW18" s="528"/>
      <c r="AX18" s="528"/>
      <c r="AY18" s="528"/>
      <c r="AZ18" s="528"/>
      <c r="BA18" s="528"/>
      <c r="BB18" s="528"/>
      <c r="BC18" s="528"/>
      <c r="BD18" s="528"/>
      <c r="BE18" s="528"/>
      <c r="BF18" s="528"/>
      <c r="BG18" s="528"/>
      <c r="BH18" s="528"/>
      <c r="BI18" s="528"/>
      <c r="BJ18" s="528"/>
      <c r="BK18" s="528"/>
      <c r="BL18" s="528"/>
      <c r="BM18" s="528"/>
      <c r="BN18" s="528"/>
      <c r="BO18" s="528"/>
      <c r="BP18" s="528"/>
      <c r="BQ18" s="528"/>
      <c r="BS18" s="128"/>
      <c r="BT18" s="128"/>
      <c r="BU18" s="128"/>
    </row>
    <row r="19" spans="1:73" ht="13.5" customHeight="1">
      <c r="A19" s="128"/>
      <c r="G19" s="528"/>
      <c r="H19" s="528"/>
      <c r="I19" s="528"/>
      <c r="J19" s="528"/>
      <c r="K19" s="528"/>
      <c r="L19" s="528"/>
      <c r="M19" s="528"/>
      <c r="N19" s="528"/>
      <c r="O19" s="528"/>
      <c r="P19" s="528"/>
      <c r="Q19" s="528"/>
      <c r="R19" s="528"/>
      <c r="S19" s="528"/>
      <c r="T19" s="528"/>
      <c r="U19" s="528"/>
      <c r="V19" s="528"/>
      <c r="W19" s="528"/>
      <c r="X19" s="528"/>
      <c r="Y19" s="528"/>
      <c r="Z19" s="528"/>
      <c r="AA19" s="528"/>
      <c r="AB19" s="528"/>
      <c r="AC19" s="528"/>
      <c r="AD19" s="528"/>
      <c r="AE19" s="528"/>
      <c r="AF19" s="528"/>
      <c r="AG19" s="528"/>
      <c r="AH19" s="528"/>
      <c r="AI19" s="528"/>
      <c r="AJ19" s="528"/>
      <c r="AK19" s="528"/>
      <c r="AL19" s="528"/>
      <c r="AM19" s="528"/>
      <c r="AN19" s="528"/>
      <c r="AO19" s="528"/>
      <c r="AP19" s="528"/>
      <c r="AQ19" s="528"/>
      <c r="AR19" s="528"/>
      <c r="AS19" s="528"/>
      <c r="AT19" s="528"/>
      <c r="AU19" s="528"/>
      <c r="AV19" s="528"/>
      <c r="AW19" s="528"/>
      <c r="AX19" s="528"/>
      <c r="AY19" s="528"/>
      <c r="AZ19" s="528"/>
      <c r="BA19" s="528"/>
      <c r="BB19" s="528"/>
      <c r="BC19" s="528"/>
      <c r="BD19" s="528"/>
      <c r="BE19" s="528"/>
      <c r="BF19" s="528"/>
      <c r="BG19" s="528"/>
      <c r="BH19" s="528"/>
      <c r="BI19" s="528"/>
      <c r="BJ19" s="528"/>
      <c r="BK19" s="528"/>
      <c r="BL19" s="528"/>
      <c r="BM19" s="528"/>
      <c r="BN19" s="528"/>
      <c r="BO19" s="528"/>
      <c r="BP19" s="528"/>
      <c r="BQ19" s="528"/>
      <c r="BS19" s="128"/>
      <c r="BT19" s="128"/>
      <c r="BU19" s="128"/>
    </row>
    <row r="20" spans="1:73">
      <c r="A20" s="128"/>
      <c r="G20" s="424" t="s">
        <v>1</v>
      </c>
      <c r="H20" s="424"/>
      <c r="I20" s="424"/>
      <c r="J20" s="424"/>
      <c r="K20" s="424" t="s">
        <v>3</v>
      </c>
      <c r="L20" s="424"/>
      <c r="M20" s="424"/>
      <c r="N20" s="424"/>
      <c r="O20" s="424"/>
      <c r="P20" s="424"/>
      <c r="Q20" s="424"/>
      <c r="R20" s="424"/>
      <c r="S20" s="424"/>
      <c r="T20" s="424"/>
      <c r="U20" s="424" t="s">
        <v>11</v>
      </c>
      <c r="V20" s="424"/>
      <c r="W20" s="424"/>
      <c r="X20" s="424"/>
      <c r="Y20" s="424"/>
      <c r="Z20" s="424"/>
      <c r="AA20" s="424"/>
      <c r="AB20" s="424"/>
      <c r="AC20" s="424"/>
      <c r="AD20" s="424"/>
      <c r="AE20" s="424"/>
      <c r="AF20" s="424"/>
      <c r="AG20" s="424"/>
      <c r="AH20" s="424"/>
      <c r="AI20" s="424"/>
      <c r="AJ20" s="424"/>
      <c r="AK20" s="424"/>
      <c r="AL20" s="424"/>
      <c r="AM20" s="424"/>
      <c r="AN20" s="424"/>
      <c r="AO20" s="424" t="s">
        <v>102</v>
      </c>
      <c r="AP20" s="424"/>
      <c r="AQ20" s="424"/>
      <c r="AR20" s="424"/>
      <c r="AS20" s="424"/>
      <c r="AT20" s="424"/>
      <c r="AU20" s="424"/>
      <c r="AV20" s="424"/>
      <c r="AW20" s="424"/>
      <c r="AX20" s="424"/>
      <c r="AY20" s="424"/>
      <c r="AZ20" s="424"/>
      <c r="BA20" s="424"/>
      <c r="BB20" s="424"/>
      <c r="BC20" s="424"/>
      <c r="BD20" s="424"/>
      <c r="BE20" s="424"/>
      <c r="BF20" s="424"/>
      <c r="BG20" s="424"/>
      <c r="BH20" s="424" t="s">
        <v>2</v>
      </c>
      <c r="BI20" s="424"/>
      <c r="BJ20" s="424"/>
      <c r="BK20" s="424"/>
      <c r="BL20" s="424"/>
      <c r="BM20" s="424" t="s">
        <v>8</v>
      </c>
      <c r="BN20" s="424"/>
      <c r="BO20" s="424"/>
      <c r="BP20" s="424"/>
      <c r="BQ20" s="424"/>
      <c r="BS20" s="128"/>
      <c r="BT20" s="128"/>
      <c r="BU20" s="128"/>
    </row>
    <row r="21" spans="1:73">
      <c r="A21" s="128"/>
      <c r="G21" s="424"/>
      <c r="H21" s="424"/>
      <c r="I21" s="424"/>
      <c r="J21" s="424"/>
      <c r="K21" s="424"/>
      <c r="L21" s="424"/>
      <c r="M21" s="424"/>
      <c r="N21" s="424"/>
      <c r="O21" s="424"/>
      <c r="P21" s="424"/>
      <c r="Q21" s="424"/>
      <c r="R21" s="424"/>
      <c r="S21" s="424"/>
      <c r="T21" s="424"/>
      <c r="U21" s="424"/>
      <c r="V21" s="424"/>
      <c r="W21" s="424"/>
      <c r="X21" s="424"/>
      <c r="Y21" s="424"/>
      <c r="Z21" s="424"/>
      <c r="AA21" s="424"/>
      <c r="AB21" s="424"/>
      <c r="AC21" s="424"/>
      <c r="AD21" s="424"/>
      <c r="AE21" s="424"/>
      <c r="AF21" s="424"/>
      <c r="AG21" s="424"/>
      <c r="AH21" s="424"/>
      <c r="AI21" s="424"/>
      <c r="AJ21" s="424"/>
      <c r="AK21" s="424"/>
      <c r="AL21" s="424"/>
      <c r="AM21" s="424"/>
      <c r="AN21" s="424"/>
      <c r="AO21" s="424"/>
      <c r="AP21" s="424"/>
      <c r="AQ21" s="424"/>
      <c r="AR21" s="424"/>
      <c r="AS21" s="424"/>
      <c r="AT21" s="424"/>
      <c r="AU21" s="424"/>
      <c r="AV21" s="424"/>
      <c r="AW21" s="424"/>
      <c r="AX21" s="424"/>
      <c r="AY21" s="424"/>
      <c r="AZ21" s="424"/>
      <c r="BA21" s="424"/>
      <c r="BB21" s="424"/>
      <c r="BC21" s="424"/>
      <c r="BD21" s="424"/>
      <c r="BE21" s="424"/>
      <c r="BF21" s="424"/>
      <c r="BG21" s="424"/>
      <c r="BH21" s="424"/>
      <c r="BI21" s="424"/>
      <c r="BJ21" s="424"/>
      <c r="BK21" s="424"/>
      <c r="BL21" s="424"/>
      <c r="BM21" s="424"/>
      <c r="BN21" s="424"/>
      <c r="BO21" s="424"/>
      <c r="BP21" s="424"/>
      <c r="BQ21" s="424"/>
      <c r="BS21" s="128"/>
      <c r="BT21" s="128"/>
      <c r="BU21" s="128"/>
    </row>
    <row r="22" spans="1:73" ht="13.5" customHeight="1">
      <c r="A22" s="128">
        <v>5</v>
      </c>
      <c r="G22" s="567">
        <v>1</v>
      </c>
      <c r="H22" s="567"/>
      <c r="I22" s="567"/>
      <c r="J22" s="567"/>
      <c r="K22" s="417" t="str">
        <f ca="1">IF(INDEX(入力,$A22,K$1)="","",INDEX(入力,$A22,K$1))</f>
        <v/>
      </c>
      <c r="L22" s="417"/>
      <c r="M22" s="417"/>
      <c r="N22" s="417"/>
      <c r="O22" s="417"/>
      <c r="P22" s="417"/>
      <c r="Q22" s="417"/>
      <c r="R22" s="417"/>
      <c r="S22" s="417"/>
      <c r="T22" s="417"/>
      <c r="U22" s="417" t="str">
        <f ca="1">IF($K22="","",VLOOKUP($K22,新選手名簿,U$1,FALSE))</f>
        <v/>
      </c>
      <c r="V22" s="417"/>
      <c r="W22" s="417"/>
      <c r="X22" s="417"/>
      <c r="Y22" s="417"/>
      <c r="Z22" s="417"/>
      <c r="AA22" s="417"/>
      <c r="AB22" s="417"/>
      <c r="AC22" s="417"/>
      <c r="AD22" s="417"/>
      <c r="AE22" s="417" t="s">
        <v>305</v>
      </c>
      <c r="AF22" s="417"/>
      <c r="AG22" s="417"/>
      <c r="AH22" s="417"/>
      <c r="AI22" s="417"/>
      <c r="AJ22" s="417"/>
      <c r="AK22" s="417"/>
      <c r="AL22" s="417"/>
      <c r="AM22" s="417"/>
      <c r="AN22" s="417"/>
      <c r="AO22" s="417" t="str">
        <f ca="1">IF($K22="","",VLOOKUP($K22,新選手名簿,AO$1,FALSE))</f>
        <v/>
      </c>
      <c r="AP22" s="417"/>
      <c r="AQ22" s="417"/>
      <c r="AR22" s="417"/>
      <c r="AS22" s="417"/>
      <c r="AT22" s="417"/>
      <c r="AU22" s="417"/>
      <c r="AV22" s="417"/>
      <c r="AW22" s="417"/>
      <c r="AX22" s="417"/>
      <c r="AY22" s="417"/>
      <c r="AZ22" s="417"/>
      <c r="BA22" s="417"/>
      <c r="BB22" s="417"/>
      <c r="BC22" s="417"/>
      <c r="BD22" s="417"/>
      <c r="BE22" s="417"/>
      <c r="BF22" s="417"/>
      <c r="BG22" s="417"/>
      <c r="BH22" s="417" t="str">
        <f ca="1">IF($K22="","",VLOOKUP($K22,新選手名簿,BH$1,FALSE))</f>
        <v/>
      </c>
      <c r="BI22" s="417"/>
      <c r="BJ22" s="417"/>
      <c r="BK22" s="417"/>
      <c r="BL22" s="417"/>
      <c r="BM22" s="417" t="str">
        <f ca="1">IF($K22="","",VLOOKUP($K22,新選手名簿,BM$1,FALSE))</f>
        <v/>
      </c>
      <c r="BN22" s="417"/>
      <c r="BO22" s="417"/>
      <c r="BP22" s="417"/>
      <c r="BQ22" s="417"/>
      <c r="BS22" s="128"/>
      <c r="BT22" s="128"/>
      <c r="BU22" s="128"/>
    </row>
    <row r="23" spans="1:73" ht="13.5" customHeight="1">
      <c r="A23" s="128"/>
      <c r="G23" s="567"/>
      <c r="H23" s="567"/>
      <c r="I23" s="567"/>
      <c r="J23" s="567"/>
      <c r="K23" s="417"/>
      <c r="L23" s="417"/>
      <c r="M23" s="417"/>
      <c r="N23" s="417"/>
      <c r="O23" s="417"/>
      <c r="P23" s="417"/>
      <c r="Q23" s="417"/>
      <c r="R23" s="417"/>
      <c r="S23" s="417"/>
      <c r="T23" s="417"/>
      <c r="U23" s="417"/>
      <c r="V23" s="417"/>
      <c r="W23" s="417"/>
      <c r="X23" s="417"/>
      <c r="Y23" s="417"/>
      <c r="Z23" s="417"/>
      <c r="AA23" s="417"/>
      <c r="AB23" s="417"/>
      <c r="AC23" s="417"/>
      <c r="AD23" s="417"/>
      <c r="AE23" s="417"/>
      <c r="AF23" s="417"/>
      <c r="AG23" s="417"/>
      <c r="AH23" s="417"/>
      <c r="AI23" s="417"/>
      <c r="AJ23" s="417"/>
      <c r="AK23" s="417"/>
      <c r="AL23" s="417"/>
      <c r="AM23" s="417"/>
      <c r="AN23" s="417"/>
      <c r="AO23" s="417"/>
      <c r="AP23" s="417"/>
      <c r="AQ23" s="417"/>
      <c r="AR23" s="417"/>
      <c r="AS23" s="417"/>
      <c r="AT23" s="417"/>
      <c r="AU23" s="417"/>
      <c r="AV23" s="417"/>
      <c r="AW23" s="417"/>
      <c r="AX23" s="417"/>
      <c r="AY23" s="417"/>
      <c r="AZ23" s="417"/>
      <c r="BA23" s="417"/>
      <c r="BB23" s="417"/>
      <c r="BC23" s="417"/>
      <c r="BD23" s="417"/>
      <c r="BE23" s="417"/>
      <c r="BF23" s="417"/>
      <c r="BG23" s="417"/>
      <c r="BH23" s="417"/>
      <c r="BI23" s="417"/>
      <c r="BJ23" s="417"/>
      <c r="BK23" s="417"/>
      <c r="BL23" s="417"/>
      <c r="BM23" s="417"/>
      <c r="BN23" s="417"/>
      <c r="BO23" s="417"/>
      <c r="BP23" s="417"/>
      <c r="BQ23" s="417"/>
      <c r="BS23" s="128"/>
      <c r="BT23" s="128"/>
      <c r="BU23" s="128"/>
    </row>
    <row r="24" spans="1:73" ht="13.5" customHeight="1">
      <c r="A24" s="128"/>
      <c r="G24" s="567"/>
      <c r="H24" s="567"/>
      <c r="I24" s="567"/>
      <c r="J24" s="567"/>
      <c r="K24" s="417"/>
      <c r="L24" s="417"/>
      <c r="M24" s="417"/>
      <c r="N24" s="417"/>
      <c r="O24" s="417"/>
      <c r="P24" s="417"/>
      <c r="Q24" s="417"/>
      <c r="R24" s="417"/>
      <c r="S24" s="417"/>
      <c r="T24" s="417"/>
      <c r="U24" s="417"/>
      <c r="V24" s="417"/>
      <c r="W24" s="417"/>
      <c r="X24" s="417"/>
      <c r="Y24" s="417"/>
      <c r="Z24" s="417"/>
      <c r="AA24" s="417"/>
      <c r="AB24" s="417"/>
      <c r="AC24" s="417"/>
      <c r="AD24" s="417"/>
      <c r="AE24" s="417"/>
      <c r="AF24" s="417"/>
      <c r="AG24" s="417"/>
      <c r="AH24" s="417"/>
      <c r="AI24" s="417"/>
      <c r="AJ24" s="417"/>
      <c r="AK24" s="417"/>
      <c r="AL24" s="417"/>
      <c r="AM24" s="417"/>
      <c r="AN24" s="417"/>
      <c r="AO24" s="417"/>
      <c r="AP24" s="417"/>
      <c r="AQ24" s="417"/>
      <c r="AR24" s="417"/>
      <c r="AS24" s="417"/>
      <c r="AT24" s="417"/>
      <c r="AU24" s="417"/>
      <c r="AV24" s="417"/>
      <c r="AW24" s="417"/>
      <c r="AX24" s="417"/>
      <c r="AY24" s="417"/>
      <c r="AZ24" s="417"/>
      <c r="BA24" s="417"/>
      <c r="BB24" s="417"/>
      <c r="BC24" s="417"/>
      <c r="BD24" s="417"/>
      <c r="BE24" s="417"/>
      <c r="BF24" s="417"/>
      <c r="BG24" s="417"/>
      <c r="BH24" s="417"/>
      <c r="BI24" s="417"/>
      <c r="BJ24" s="417"/>
      <c r="BK24" s="417"/>
      <c r="BL24" s="417"/>
      <c r="BM24" s="417"/>
      <c r="BN24" s="417"/>
      <c r="BO24" s="417"/>
      <c r="BP24" s="417"/>
      <c r="BQ24" s="417"/>
      <c r="BS24" s="128"/>
      <c r="BT24" s="128"/>
      <c r="BU24" s="128"/>
    </row>
    <row r="25" spans="1:73" ht="13.5" customHeight="1">
      <c r="A25" s="128">
        <f>A22+1</f>
        <v>6</v>
      </c>
      <c r="G25" s="567">
        <v>2</v>
      </c>
      <c r="H25" s="567"/>
      <c r="I25" s="567"/>
      <c r="J25" s="567"/>
      <c r="K25" s="417" t="str">
        <f ca="1">IF(INDEX(入力,$A25,K$1)="","",INDEX(入力,$A25,K$1))</f>
        <v/>
      </c>
      <c r="L25" s="417"/>
      <c r="M25" s="417"/>
      <c r="N25" s="417"/>
      <c r="O25" s="417"/>
      <c r="P25" s="417"/>
      <c r="Q25" s="417"/>
      <c r="R25" s="417"/>
      <c r="S25" s="417"/>
      <c r="T25" s="417"/>
      <c r="U25" s="417" t="str">
        <f ca="1">IF($K25="","",VLOOKUP($K25,新選手名簿,U$1,FALSE))</f>
        <v/>
      </c>
      <c r="V25" s="417"/>
      <c r="W25" s="417"/>
      <c r="X25" s="417"/>
      <c r="Y25" s="417"/>
      <c r="Z25" s="417"/>
      <c r="AA25" s="417"/>
      <c r="AB25" s="417"/>
      <c r="AC25" s="417"/>
      <c r="AD25" s="417"/>
      <c r="AE25" s="417" t="s">
        <v>305</v>
      </c>
      <c r="AF25" s="417"/>
      <c r="AG25" s="417"/>
      <c r="AH25" s="417"/>
      <c r="AI25" s="417"/>
      <c r="AJ25" s="417"/>
      <c r="AK25" s="417"/>
      <c r="AL25" s="417"/>
      <c r="AM25" s="417"/>
      <c r="AN25" s="417"/>
      <c r="AO25" s="417" t="str">
        <f ca="1">IF($K25="","",VLOOKUP($K25,新選手名簿,AO$1,FALSE))</f>
        <v/>
      </c>
      <c r="AP25" s="417"/>
      <c r="AQ25" s="417"/>
      <c r="AR25" s="417"/>
      <c r="AS25" s="417"/>
      <c r="AT25" s="417"/>
      <c r="AU25" s="417"/>
      <c r="AV25" s="417"/>
      <c r="AW25" s="417"/>
      <c r="AX25" s="417"/>
      <c r="AY25" s="417"/>
      <c r="AZ25" s="417"/>
      <c r="BA25" s="417"/>
      <c r="BB25" s="417"/>
      <c r="BC25" s="417"/>
      <c r="BD25" s="417"/>
      <c r="BE25" s="417"/>
      <c r="BF25" s="417"/>
      <c r="BG25" s="417"/>
      <c r="BH25" s="417" t="str">
        <f ca="1">IF($K25="","",VLOOKUP($K25,新選手名簿,BH$1,FALSE))</f>
        <v/>
      </c>
      <c r="BI25" s="417"/>
      <c r="BJ25" s="417"/>
      <c r="BK25" s="417"/>
      <c r="BL25" s="417"/>
      <c r="BM25" s="417" t="str">
        <f ca="1">IF($K25="","",VLOOKUP($K25,新選手名簿,BM$1,FALSE))</f>
        <v/>
      </c>
      <c r="BN25" s="417"/>
      <c r="BO25" s="417"/>
      <c r="BP25" s="417"/>
      <c r="BQ25" s="417"/>
      <c r="BS25" s="128"/>
      <c r="BT25" s="128"/>
      <c r="BU25" s="128"/>
    </row>
    <row r="26" spans="1:73" ht="13.5" customHeight="1">
      <c r="A26" s="128"/>
      <c r="G26" s="567"/>
      <c r="H26" s="567"/>
      <c r="I26" s="567"/>
      <c r="J26" s="567"/>
      <c r="K26" s="417"/>
      <c r="L26" s="417"/>
      <c r="M26" s="417"/>
      <c r="N26" s="417"/>
      <c r="O26" s="417"/>
      <c r="P26" s="417"/>
      <c r="Q26" s="417"/>
      <c r="R26" s="417"/>
      <c r="S26" s="417"/>
      <c r="T26" s="417"/>
      <c r="U26" s="417"/>
      <c r="V26" s="417"/>
      <c r="W26" s="417"/>
      <c r="X26" s="417"/>
      <c r="Y26" s="417"/>
      <c r="Z26" s="417"/>
      <c r="AA26" s="417"/>
      <c r="AB26" s="417"/>
      <c r="AC26" s="417"/>
      <c r="AD26" s="417"/>
      <c r="AE26" s="417"/>
      <c r="AF26" s="417"/>
      <c r="AG26" s="417"/>
      <c r="AH26" s="417"/>
      <c r="AI26" s="417"/>
      <c r="AJ26" s="417"/>
      <c r="AK26" s="417"/>
      <c r="AL26" s="417"/>
      <c r="AM26" s="417"/>
      <c r="AN26" s="417"/>
      <c r="AO26" s="417"/>
      <c r="AP26" s="417"/>
      <c r="AQ26" s="417"/>
      <c r="AR26" s="417"/>
      <c r="AS26" s="417"/>
      <c r="AT26" s="417"/>
      <c r="AU26" s="417"/>
      <c r="AV26" s="417"/>
      <c r="AW26" s="417"/>
      <c r="AX26" s="417"/>
      <c r="AY26" s="417"/>
      <c r="AZ26" s="417"/>
      <c r="BA26" s="417"/>
      <c r="BB26" s="417"/>
      <c r="BC26" s="417"/>
      <c r="BD26" s="417"/>
      <c r="BE26" s="417"/>
      <c r="BF26" s="417"/>
      <c r="BG26" s="417"/>
      <c r="BH26" s="417"/>
      <c r="BI26" s="417"/>
      <c r="BJ26" s="417"/>
      <c r="BK26" s="417"/>
      <c r="BL26" s="417"/>
      <c r="BM26" s="417"/>
      <c r="BN26" s="417"/>
      <c r="BO26" s="417"/>
      <c r="BP26" s="417"/>
      <c r="BQ26" s="417"/>
      <c r="BS26" s="128"/>
      <c r="BT26" s="128"/>
      <c r="BU26" s="128"/>
    </row>
    <row r="27" spans="1:73" ht="13.5" customHeight="1">
      <c r="A27" s="128"/>
      <c r="G27" s="567"/>
      <c r="H27" s="567"/>
      <c r="I27" s="567"/>
      <c r="J27" s="567"/>
      <c r="K27" s="417"/>
      <c r="L27" s="417"/>
      <c r="M27" s="417"/>
      <c r="N27" s="417"/>
      <c r="O27" s="417"/>
      <c r="P27" s="417"/>
      <c r="Q27" s="417"/>
      <c r="R27" s="417"/>
      <c r="S27" s="417"/>
      <c r="T27" s="417"/>
      <c r="U27" s="417"/>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c r="BB27" s="417"/>
      <c r="BC27" s="417"/>
      <c r="BD27" s="417"/>
      <c r="BE27" s="417"/>
      <c r="BF27" s="417"/>
      <c r="BG27" s="417"/>
      <c r="BH27" s="417"/>
      <c r="BI27" s="417"/>
      <c r="BJ27" s="417"/>
      <c r="BK27" s="417"/>
      <c r="BL27" s="417"/>
      <c r="BM27" s="417"/>
      <c r="BN27" s="417"/>
      <c r="BO27" s="417"/>
      <c r="BP27" s="417"/>
      <c r="BQ27" s="417"/>
      <c r="BS27" s="128"/>
      <c r="BT27" s="128"/>
      <c r="BU27" s="128"/>
    </row>
    <row r="28" spans="1:73" ht="13.5" customHeight="1">
      <c r="A28" s="128">
        <f>A25+1</f>
        <v>7</v>
      </c>
      <c r="G28" s="567">
        <v>3</v>
      </c>
      <c r="H28" s="567"/>
      <c r="I28" s="567"/>
      <c r="J28" s="567"/>
      <c r="K28" s="417" t="str">
        <f ca="1">IF(INDEX(入力,$A28,K$1)="","",INDEX(入力,$A28,K$1))</f>
        <v/>
      </c>
      <c r="L28" s="417"/>
      <c r="M28" s="417"/>
      <c r="N28" s="417"/>
      <c r="O28" s="417"/>
      <c r="P28" s="417"/>
      <c r="Q28" s="417"/>
      <c r="R28" s="417"/>
      <c r="S28" s="417"/>
      <c r="T28" s="417"/>
      <c r="U28" s="417" t="str">
        <f ca="1">IF($K28="","",VLOOKUP($K28,新選手名簿,U$1,FALSE))</f>
        <v/>
      </c>
      <c r="V28" s="417"/>
      <c r="W28" s="417"/>
      <c r="X28" s="417"/>
      <c r="Y28" s="417"/>
      <c r="Z28" s="417"/>
      <c r="AA28" s="417"/>
      <c r="AB28" s="417"/>
      <c r="AC28" s="417"/>
      <c r="AD28" s="417"/>
      <c r="AE28" s="417" t="e">
        <v>#VALUE!</v>
      </c>
      <c r="AF28" s="417"/>
      <c r="AG28" s="417"/>
      <c r="AH28" s="417"/>
      <c r="AI28" s="417"/>
      <c r="AJ28" s="417"/>
      <c r="AK28" s="417"/>
      <c r="AL28" s="417"/>
      <c r="AM28" s="417"/>
      <c r="AN28" s="417"/>
      <c r="AO28" s="417" t="str">
        <f ca="1">IF($K28="","",VLOOKUP($K28,新選手名簿,AO$1,FALSE))</f>
        <v/>
      </c>
      <c r="AP28" s="417"/>
      <c r="AQ28" s="417"/>
      <c r="AR28" s="417"/>
      <c r="AS28" s="417"/>
      <c r="AT28" s="417"/>
      <c r="AU28" s="417"/>
      <c r="AV28" s="417"/>
      <c r="AW28" s="417"/>
      <c r="AX28" s="417"/>
      <c r="AY28" s="417"/>
      <c r="AZ28" s="417"/>
      <c r="BA28" s="417"/>
      <c r="BB28" s="417"/>
      <c r="BC28" s="417"/>
      <c r="BD28" s="417"/>
      <c r="BE28" s="417"/>
      <c r="BF28" s="417"/>
      <c r="BG28" s="417"/>
      <c r="BH28" s="417" t="str">
        <f ca="1">IF($K28="","",VLOOKUP($K28,新選手名簿,BH$1,FALSE))</f>
        <v/>
      </c>
      <c r="BI28" s="417"/>
      <c r="BJ28" s="417"/>
      <c r="BK28" s="417"/>
      <c r="BL28" s="417"/>
      <c r="BM28" s="417" t="str">
        <f ca="1">IF($K28="","",VLOOKUP($K28,新選手名簿,BM$1,FALSE))</f>
        <v/>
      </c>
      <c r="BN28" s="417"/>
      <c r="BO28" s="417"/>
      <c r="BP28" s="417"/>
      <c r="BQ28" s="417"/>
      <c r="BS28" s="128"/>
      <c r="BT28" s="128"/>
      <c r="BU28" s="128"/>
    </row>
    <row r="29" spans="1:73" ht="13.5" customHeight="1">
      <c r="A29" s="128"/>
      <c r="G29" s="567"/>
      <c r="H29" s="567"/>
      <c r="I29" s="567"/>
      <c r="J29" s="567"/>
      <c r="K29" s="417"/>
      <c r="L29" s="417"/>
      <c r="M29" s="417"/>
      <c r="N29" s="417"/>
      <c r="O29" s="417"/>
      <c r="P29" s="417"/>
      <c r="Q29" s="417"/>
      <c r="R29" s="417"/>
      <c r="S29" s="417"/>
      <c r="T29" s="417"/>
      <c r="U29" s="417"/>
      <c r="V29" s="417"/>
      <c r="W29" s="417"/>
      <c r="X29" s="417"/>
      <c r="Y29" s="417"/>
      <c r="Z29" s="417"/>
      <c r="AA29" s="417"/>
      <c r="AB29" s="417"/>
      <c r="AC29" s="417"/>
      <c r="AD29" s="417"/>
      <c r="AE29" s="417"/>
      <c r="AF29" s="417"/>
      <c r="AG29" s="417"/>
      <c r="AH29" s="417"/>
      <c r="AI29" s="417"/>
      <c r="AJ29" s="417"/>
      <c r="AK29" s="417"/>
      <c r="AL29" s="417"/>
      <c r="AM29" s="417"/>
      <c r="AN29" s="417"/>
      <c r="AO29" s="417"/>
      <c r="AP29" s="417"/>
      <c r="AQ29" s="417"/>
      <c r="AR29" s="417"/>
      <c r="AS29" s="417"/>
      <c r="AT29" s="417"/>
      <c r="AU29" s="417"/>
      <c r="AV29" s="417"/>
      <c r="AW29" s="417"/>
      <c r="AX29" s="417"/>
      <c r="AY29" s="417"/>
      <c r="AZ29" s="417"/>
      <c r="BA29" s="417"/>
      <c r="BB29" s="417"/>
      <c r="BC29" s="417"/>
      <c r="BD29" s="417"/>
      <c r="BE29" s="417"/>
      <c r="BF29" s="417"/>
      <c r="BG29" s="417"/>
      <c r="BH29" s="417"/>
      <c r="BI29" s="417"/>
      <c r="BJ29" s="417"/>
      <c r="BK29" s="417"/>
      <c r="BL29" s="417"/>
      <c r="BM29" s="417"/>
      <c r="BN29" s="417"/>
      <c r="BO29" s="417"/>
      <c r="BP29" s="417"/>
      <c r="BQ29" s="417"/>
      <c r="BS29" s="128"/>
      <c r="BT29" s="128"/>
      <c r="BU29" s="128"/>
    </row>
    <row r="30" spans="1:73" ht="13.5" customHeight="1">
      <c r="A30" s="128"/>
      <c r="G30" s="567"/>
      <c r="H30" s="567"/>
      <c r="I30" s="567"/>
      <c r="J30" s="567"/>
      <c r="K30" s="417"/>
      <c r="L30" s="417"/>
      <c r="M30" s="417"/>
      <c r="N30" s="417"/>
      <c r="O30" s="417"/>
      <c r="P30" s="417"/>
      <c r="Q30" s="417"/>
      <c r="R30" s="417"/>
      <c r="S30" s="417"/>
      <c r="T30" s="417"/>
      <c r="U30" s="417"/>
      <c r="V30" s="417"/>
      <c r="W30" s="417"/>
      <c r="X30" s="417"/>
      <c r="Y30" s="417"/>
      <c r="Z30" s="417"/>
      <c r="AA30" s="417"/>
      <c r="AB30" s="417"/>
      <c r="AC30" s="417"/>
      <c r="AD30" s="417"/>
      <c r="AE30" s="417"/>
      <c r="AF30" s="417"/>
      <c r="AG30" s="417"/>
      <c r="AH30" s="417"/>
      <c r="AI30" s="417"/>
      <c r="AJ30" s="417"/>
      <c r="AK30" s="417"/>
      <c r="AL30" s="417"/>
      <c r="AM30" s="417"/>
      <c r="AN30" s="417"/>
      <c r="AO30" s="417"/>
      <c r="AP30" s="417"/>
      <c r="AQ30" s="417"/>
      <c r="AR30" s="417"/>
      <c r="AS30" s="417"/>
      <c r="AT30" s="417"/>
      <c r="AU30" s="417"/>
      <c r="AV30" s="417"/>
      <c r="AW30" s="417"/>
      <c r="AX30" s="417"/>
      <c r="AY30" s="417"/>
      <c r="AZ30" s="417"/>
      <c r="BA30" s="417"/>
      <c r="BB30" s="417"/>
      <c r="BC30" s="417"/>
      <c r="BD30" s="417"/>
      <c r="BE30" s="417"/>
      <c r="BF30" s="417"/>
      <c r="BG30" s="417"/>
      <c r="BH30" s="417"/>
      <c r="BI30" s="417"/>
      <c r="BJ30" s="417"/>
      <c r="BK30" s="417"/>
      <c r="BL30" s="417"/>
      <c r="BM30" s="417"/>
      <c r="BN30" s="417"/>
      <c r="BO30" s="417"/>
      <c r="BP30" s="417"/>
      <c r="BQ30" s="417"/>
      <c r="BS30" s="128"/>
      <c r="BT30" s="128"/>
      <c r="BU30" s="128"/>
    </row>
    <row r="31" spans="1:73" ht="13.5" customHeight="1">
      <c r="A31" s="128">
        <f>A28+1</f>
        <v>8</v>
      </c>
      <c r="G31" s="567" t="s">
        <v>273</v>
      </c>
      <c r="H31" s="567"/>
      <c r="I31" s="567"/>
      <c r="J31" s="567"/>
      <c r="K31" s="417" t="str">
        <f ca="1">IF(INDEX(入力,$A31,K$1)="","",INDEX(入力,$A31,K$1))</f>
        <v/>
      </c>
      <c r="L31" s="417"/>
      <c r="M31" s="417"/>
      <c r="N31" s="417"/>
      <c r="O31" s="417"/>
      <c r="P31" s="417"/>
      <c r="Q31" s="417"/>
      <c r="R31" s="417"/>
      <c r="S31" s="417"/>
      <c r="T31" s="417"/>
      <c r="U31" s="445" t="str">
        <f ca="1">IF($K31="","",VLOOKUP($K31,新選手名簿,U$1,FALSE))</f>
        <v/>
      </c>
      <c r="V31" s="446"/>
      <c r="W31" s="446"/>
      <c r="X31" s="446"/>
      <c r="Y31" s="446"/>
      <c r="Z31" s="446"/>
      <c r="AA31" s="446"/>
      <c r="AB31" s="446"/>
      <c r="AC31" s="446"/>
      <c r="AD31" s="446"/>
      <c r="AE31" s="446" t="e">
        <v>#VALUE!</v>
      </c>
      <c r="AF31" s="446"/>
      <c r="AG31" s="446"/>
      <c r="AH31" s="446"/>
      <c r="AI31" s="446"/>
      <c r="AJ31" s="446"/>
      <c r="AK31" s="446"/>
      <c r="AL31" s="446"/>
      <c r="AM31" s="446"/>
      <c r="AN31" s="447"/>
      <c r="AO31" s="445" t="str">
        <f ca="1">IF($K31="","",VLOOKUP($K31,新選手名簿,AO$1,FALSE))</f>
        <v/>
      </c>
      <c r="AP31" s="446"/>
      <c r="AQ31" s="446"/>
      <c r="AR31" s="446"/>
      <c r="AS31" s="446"/>
      <c r="AT31" s="446"/>
      <c r="AU31" s="446"/>
      <c r="AV31" s="446"/>
      <c r="AW31" s="446"/>
      <c r="AX31" s="446"/>
      <c r="AY31" s="446"/>
      <c r="AZ31" s="446"/>
      <c r="BA31" s="446"/>
      <c r="BB31" s="446"/>
      <c r="BC31" s="446"/>
      <c r="BD31" s="446"/>
      <c r="BE31" s="446"/>
      <c r="BF31" s="446"/>
      <c r="BG31" s="447"/>
      <c r="BH31" s="445" t="str">
        <f ca="1">IF($K31="","",VLOOKUP($K31,新選手名簿,BH$1,FALSE))</f>
        <v/>
      </c>
      <c r="BI31" s="446"/>
      <c r="BJ31" s="446"/>
      <c r="BK31" s="446"/>
      <c r="BL31" s="447"/>
      <c r="BM31" s="445" t="str">
        <f ca="1">IF($K31="","",VLOOKUP($K31,新選手名簿,BM$1,FALSE))</f>
        <v/>
      </c>
      <c r="BN31" s="446"/>
      <c r="BO31" s="446"/>
      <c r="BP31" s="446"/>
      <c r="BQ31" s="447"/>
      <c r="BS31" s="128"/>
      <c r="BT31" s="128"/>
      <c r="BU31" s="128"/>
    </row>
    <row r="32" spans="1:73" ht="13.5" customHeight="1">
      <c r="A32" s="128"/>
      <c r="G32" s="567"/>
      <c r="H32" s="567"/>
      <c r="I32" s="567"/>
      <c r="J32" s="567"/>
      <c r="K32" s="417"/>
      <c r="L32" s="417"/>
      <c r="M32" s="417"/>
      <c r="N32" s="417"/>
      <c r="O32" s="417"/>
      <c r="P32" s="417"/>
      <c r="Q32" s="417"/>
      <c r="R32" s="417"/>
      <c r="S32" s="417"/>
      <c r="T32" s="417"/>
      <c r="U32" s="448"/>
      <c r="V32" s="449"/>
      <c r="W32" s="449"/>
      <c r="X32" s="449"/>
      <c r="Y32" s="449"/>
      <c r="Z32" s="449"/>
      <c r="AA32" s="449"/>
      <c r="AB32" s="449"/>
      <c r="AC32" s="449"/>
      <c r="AD32" s="449"/>
      <c r="AE32" s="449"/>
      <c r="AF32" s="449"/>
      <c r="AG32" s="449"/>
      <c r="AH32" s="449"/>
      <c r="AI32" s="449"/>
      <c r="AJ32" s="449"/>
      <c r="AK32" s="449"/>
      <c r="AL32" s="449"/>
      <c r="AM32" s="449"/>
      <c r="AN32" s="450"/>
      <c r="AO32" s="448"/>
      <c r="AP32" s="449"/>
      <c r="AQ32" s="449"/>
      <c r="AR32" s="449"/>
      <c r="AS32" s="449"/>
      <c r="AT32" s="449"/>
      <c r="AU32" s="449"/>
      <c r="AV32" s="449"/>
      <c r="AW32" s="449"/>
      <c r="AX32" s="449"/>
      <c r="AY32" s="449"/>
      <c r="AZ32" s="449"/>
      <c r="BA32" s="449"/>
      <c r="BB32" s="449"/>
      <c r="BC32" s="449"/>
      <c r="BD32" s="449"/>
      <c r="BE32" s="449"/>
      <c r="BF32" s="449"/>
      <c r="BG32" s="450"/>
      <c r="BH32" s="448"/>
      <c r="BI32" s="449"/>
      <c r="BJ32" s="449"/>
      <c r="BK32" s="449"/>
      <c r="BL32" s="450"/>
      <c r="BM32" s="448"/>
      <c r="BN32" s="449"/>
      <c r="BO32" s="449"/>
      <c r="BP32" s="449"/>
      <c r="BQ32" s="450"/>
      <c r="BS32" s="128"/>
      <c r="BT32" s="128"/>
      <c r="BU32" s="128"/>
    </row>
    <row r="33" spans="1:73" ht="13.5" customHeight="1">
      <c r="A33" s="128"/>
      <c r="G33" s="567"/>
      <c r="H33" s="567"/>
      <c r="I33" s="567"/>
      <c r="J33" s="567"/>
      <c r="K33" s="417"/>
      <c r="L33" s="417"/>
      <c r="M33" s="417"/>
      <c r="N33" s="417"/>
      <c r="O33" s="417"/>
      <c r="P33" s="417"/>
      <c r="Q33" s="417"/>
      <c r="R33" s="417"/>
      <c r="S33" s="417"/>
      <c r="T33" s="417"/>
      <c r="U33" s="451"/>
      <c r="V33" s="452"/>
      <c r="W33" s="452"/>
      <c r="X33" s="452"/>
      <c r="Y33" s="452"/>
      <c r="Z33" s="452"/>
      <c r="AA33" s="452"/>
      <c r="AB33" s="452"/>
      <c r="AC33" s="452"/>
      <c r="AD33" s="452"/>
      <c r="AE33" s="452"/>
      <c r="AF33" s="452"/>
      <c r="AG33" s="452"/>
      <c r="AH33" s="452"/>
      <c r="AI33" s="452"/>
      <c r="AJ33" s="452"/>
      <c r="AK33" s="452"/>
      <c r="AL33" s="452"/>
      <c r="AM33" s="452"/>
      <c r="AN33" s="453"/>
      <c r="AO33" s="451"/>
      <c r="AP33" s="452"/>
      <c r="AQ33" s="452"/>
      <c r="AR33" s="452"/>
      <c r="AS33" s="452"/>
      <c r="AT33" s="452"/>
      <c r="AU33" s="452"/>
      <c r="AV33" s="452"/>
      <c r="AW33" s="452"/>
      <c r="AX33" s="452"/>
      <c r="AY33" s="452"/>
      <c r="AZ33" s="452"/>
      <c r="BA33" s="452"/>
      <c r="BB33" s="452"/>
      <c r="BC33" s="452"/>
      <c r="BD33" s="452"/>
      <c r="BE33" s="452"/>
      <c r="BF33" s="452"/>
      <c r="BG33" s="453"/>
      <c r="BH33" s="451"/>
      <c r="BI33" s="452"/>
      <c r="BJ33" s="452"/>
      <c r="BK33" s="452"/>
      <c r="BL33" s="453"/>
      <c r="BM33" s="451"/>
      <c r="BN33" s="452"/>
      <c r="BO33" s="452"/>
      <c r="BP33" s="452"/>
      <c r="BQ33" s="453"/>
      <c r="BS33" s="128"/>
      <c r="BT33" s="128"/>
      <c r="BU33" s="128"/>
    </row>
    <row r="34" spans="1:73" ht="13.5" customHeight="1">
      <c r="A34" s="128">
        <v>9</v>
      </c>
      <c r="G34" s="567" t="s">
        <v>281</v>
      </c>
      <c r="H34" s="567"/>
      <c r="I34" s="567"/>
      <c r="J34" s="567"/>
      <c r="K34" s="417" t="str">
        <f ca="1">IF(INDEX(入力,$A34,K$1)="","",INDEX(入力,$A34,K$1))</f>
        <v/>
      </c>
      <c r="L34" s="417"/>
      <c r="M34" s="417"/>
      <c r="N34" s="417"/>
      <c r="O34" s="417"/>
      <c r="P34" s="417"/>
      <c r="Q34" s="417"/>
      <c r="R34" s="417"/>
      <c r="S34" s="417"/>
      <c r="T34" s="417"/>
      <c r="U34" s="445" t="str">
        <f ca="1">IF($K34="","",VLOOKUP($K34,新選手名簿,U$1,FALSE))</f>
        <v/>
      </c>
      <c r="V34" s="446"/>
      <c r="W34" s="446"/>
      <c r="X34" s="446"/>
      <c r="Y34" s="446"/>
      <c r="Z34" s="446"/>
      <c r="AA34" s="446"/>
      <c r="AB34" s="446"/>
      <c r="AC34" s="446"/>
      <c r="AD34" s="446"/>
      <c r="AE34" s="446" t="s">
        <v>305</v>
      </c>
      <c r="AF34" s="446"/>
      <c r="AG34" s="446"/>
      <c r="AH34" s="446"/>
      <c r="AI34" s="446"/>
      <c r="AJ34" s="446"/>
      <c r="AK34" s="446"/>
      <c r="AL34" s="446"/>
      <c r="AM34" s="446"/>
      <c r="AN34" s="447"/>
      <c r="AO34" s="445" t="str">
        <f ca="1">IF($K34="","",VLOOKUP($K34,新選手名簿,AO$1,FALSE))</f>
        <v/>
      </c>
      <c r="AP34" s="446"/>
      <c r="AQ34" s="446"/>
      <c r="AR34" s="446"/>
      <c r="AS34" s="446"/>
      <c r="AT34" s="446"/>
      <c r="AU34" s="446"/>
      <c r="AV34" s="446"/>
      <c r="AW34" s="446"/>
      <c r="AX34" s="446"/>
      <c r="AY34" s="446"/>
      <c r="AZ34" s="446"/>
      <c r="BA34" s="446"/>
      <c r="BB34" s="446"/>
      <c r="BC34" s="446"/>
      <c r="BD34" s="446"/>
      <c r="BE34" s="446"/>
      <c r="BF34" s="446"/>
      <c r="BG34" s="447"/>
      <c r="BH34" s="445" t="str">
        <f ca="1">IF($K34="","",VLOOKUP($K34,新選手名簿,BH$1,FALSE))</f>
        <v/>
      </c>
      <c r="BI34" s="446"/>
      <c r="BJ34" s="446"/>
      <c r="BK34" s="446"/>
      <c r="BL34" s="447"/>
      <c r="BM34" s="445" t="str">
        <f ca="1">IF($K34="","",VLOOKUP($K34,新選手名簿,BM$1,FALSE))</f>
        <v/>
      </c>
      <c r="BN34" s="446"/>
      <c r="BO34" s="446"/>
      <c r="BP34" s="446"/>
      <c r="BQ34" s="447"/>
      <c r="BS34" s="128"/>
      <c r="BT34" s="128"/>
      <c r="BU34" s="128"/>
    </row>
    <row r="35" spans="1:73" ht="13.5" customHeight="1">
      <c r="A35" s="128"/>
      <c r="G35" s="567"/>
      <c r="H35" s="567"/>
      <c r="I35" s="567"/>
      <c r="J35" s="567"/>
      <c r="K35" s="417"/>
      <c r="L35" s="417"/>
      <c r="M35" s="417"/>
      <c r="N35" s="417"/>
      <c r="O35" s="417"/>
      <c r="P35" s="417"/>
      <c r="Q35" s="417"/>
      <c r="R35" s="417"/>
      <c r="S35" s="417"/>
      <c r="T35" s="417"/>
      <c r="U35" s="448"/>
      <c r="V35" s="449"/>
      <c r="W35" s="449"/>
      <c r="X35" s="449"/>
      <c r="Y35" s="449"/>
      <c r="Z35" s="449"/>
      <c r="AA35" s="449"/>
      <c r="AB35" s="449"/>
      <c r="AC35" s="449"/>
      <c r="AD35" s="449"/>
      <c r="AE35" s="449"/>
      <c r="AF35" s="449"/>
      <c r="AG35" s="449"/>
      <c r="AH35" s="449"/>
      <c r="AI35" s="449"/>
      <c r="AJ35" s="449"/>
      <c r="AK35" s="449"/>
      <c r="AL35" s="449"/>
      <c r="AM35" s="449"/>
      <c r="AN35" s="450"/>
      <c r="AO35" s="448"/>
      <c r="AP35" s="449"/>
      <c r="AQ35" s="449"/>
      <c r="AR35" s="449"/>
      <c r="AS35" s="449"/>
      <c r="AT35" s="449"/>
      <c r="AU35" s="449"/>
      <c r="AV35" s="449"/>
      <c r="AW35" s="449"/>
      <c r="AX35" s="449"/>
      <c r="AY35" s="449"/>
      <c r="AZ35" s="449"/>
      <c r="BA35" s="449"/>
      <c r="BB35" s="449"/>
      <c r="BC35" s="449"/>
      <c r="BD35" s="449"/>
      <c r="BE35" s="449"/>
      <c r="BF35" s="449"/>
      <c r="BG35" s="450"/>
      <c r="BH35" s="448"/>
      <c r="BI35" s="449"/>
      <c r="BJ35" s="449"/>
      <c r="BK35" s="449"/>
      <c r="BL35" s="450"/>
      <c r="BM35" s="448"/>
      <c r="BN35" s="449"/>
      <c r="BO35" s="449"/>
      <c r="BP35" s="449"/>
      <c r="BQ35" s="450"/>
      <c r="BS35" s="128"/>
      <c r="BT35" s="128"/>
      <c r="BU35" s="128"/>
    </row>
    <row r="36" spans="1:73" ht="13.5" customHeight="1">
      <c r="A36" s="128"/>
      <c r="G36" s="567"/>
      <c r="H36" s="567"/>
      <c r="I36" s="567"/>
      <c r="J36" s="567"/>
      <c r="K36" s="417"/>
      <c r="L36" s="417"/>
      <c r="M36" s="417"/>
      <c r="N36" s="417"/>
      <c r="O36" s="417"/>
      <c r="P36" s="417"/>
      <c r="Q36" s="417"/>
      <c r="R36" s="417"/>
      <c r="S36" s="417"/>
      <c r="T36" s="417"/>
      <c r="U36" s="451"/>
      <c r="V36" s="452"/>
      <c r="W36" s="452"/>
      <c r="X36" s="452"/>
      <c r="Y36" s="452"/>
      <c r="Z36" s="452"/>
      <c r="AA36" s="452"/>
      <c r="AB36" s="452"/>
      <c r="AC36" s="452"/>
      <c r="AD36" s="452"/>
      <c r="AE36" s="452"/>
      <c r="AF36" s="452"/>
      <c r="AG36" s="452"/>
      <c r="AH36" s="452"/>
      <c r="AI36" s="452"/>
      <c r="AJ36" s="452"/>
      <c r="AK36" s="452"/>
      <c r="AL36" s="452"/>
      <c r="AM36" s="452"/>
      <c r="AN36" s="453"/>
      <c r="AO36" s="451"/>
      <c r="AP36" s="452"/>
      <c r="AQ36" s="452"/>
      <c r="AR36" s="452"/>
      <c r="AS36" s="452"/>
      <c r="AT36" s="452"/>
      <c r="AU36" s="452"/>
      <c r="AV36" s="452"/>
      <c r="AW36" s="452"/>
      <c r="AX36" s="452"/>
      <c r="AY36" s="452"/>
      <c r="AZ36" s="452"/>
      <c r="BA36" s="452"/>
      <c r="BB36" s="452"/>
      <c r="BC36" s="452"/>
      <c r="BD36" s="452"/>
      <c r="BE36" s="452"/>
      <c r="BF36" s="452"/>
      <c r="BG36" s="453"/>
      <c r="BH36" s="451"/>
      <c r="BI36" s="452"/>
      <c r="BJ36" s="452"/>
      <c r="BK36" s="452"/>
      <c r="BL36" s="453"/>
      <c r="BM36" s="451"/>
      <c r="BN36" s="452"/>
      <c r="BO36" s="452"/>
      <c r="BP36" s="452"/>
      <c r="BQ36" s="453"/>
      <c r="BS36" s="128"/>
      <c r="BT36" s="128"/>
      <c r="BU36" s="128"/>
    </row>
    <row r="37" spans="1:73">
      <c r="A37" s="128"/>
      <c r="G37" s="569" t="s">
        <v>282</v>
      </c>
      <c r="H37" s="569"/>
      <c r="I37" s="569"/>
      <c r="J37" s="569"/>
      <c r="K37" s="569"/>
      <c r="L37" s="569"/>
      <c r="M37" s="569"/>
      <c r="N37" s="569"/>
      <c r="O37" s="569"/>
      <c r="P37" s="569"/>
      <c r="Q37" s="569"/>
      <c r="R37" s="569"/>
      <c r="S37" s="569"/>
      <c r="T37" s="569"/>
      <c r="U37" s="569"/>
      <c r="V37" s="569"/>
      <c r="W37" s="569"/>
      <c r="X37" s="569"/>
      <c r="Y37" s="569"/>
      <c r="Z37" s="569"/>
      <c r="AA37" s="569"/>
      <c r="AB37" s="569"/>
      <c r="AC37" s="569"/>
      <c r="AD37" s="569"/>
      <c r="AE37" s="569"/>
      <c r="AF37" s="569"/>
      <c r="AG37" s="569"/>
      <c r="AH37" s="569"/>
      <c r="AI37" s="569"/>
      <c r="AJ37" s="569"/>
      <c r="AK37" s="569"/>
      <c r="AL37" s="569"/>
      <c r="AM37" s="569"/>
      <c r="AN37" s="569"/>
      <c r="AO37" s="569"/>
      <c r="AP37" s="569"/>
      <c r="AQ37" s="569"/>
      <c r="AR37" s="569"/>
      <c r="AS37" s="569"/>
      <c r="AT37" s="569"/>
      <c r="AU37" s="569"/>
      <c r="AV37" s="569"/>
      <c r="AW37" s="569"/>
      <c r="AX37" s="569"/>
      <c r="AY37" s="569"/>
      <c r="AZ37" s="569"/>
      <c r="BA37" s="569"/>
      <c r="BB37" s="569"/>
      <c r="BC37" s="569"/>
      <c r="BD37" s="569"/>
      <c r="BE37" s="569"/>
      <c r="BF37" s="569"/>
      <c r="BG37" s="569"/>
      <c r="BH37" s="569"/>
      <c r="BI37" s="569"/>
      <c r="BJ37" s="569"/>
      <c r="BK37" s="569"/>
      <c r="BL37" s="569"/>
      <c r="BM37" s="569"/>
      <c r="BN37" s="569"/>
      <c r="BO37" s="569"/>
      <c r="BP37" s="569"/>
      <c r="BQ37" s="569"/>
      <c r="BS37" s="128"/>
      <c r="BT37" s="128"/>
      <c r="BU37" s="128"/>
    </row>
    <row r="38" spans="1:73" ht="13.5" customHeight="1">
      <c r="A38" s="128">
        <v>10</v>
      </c>
      <c r="G38" s="569"/>
      <c r="H38" s="569"/>
      <c r="I38" s="569"/>
      <c r="J38" s="569"/>
      <c r="K38" s="569"/>
      <c r="L38" s="569"/>
      <c r="M38" s="569"/>
      <c r="N38" s="569"/>
      <c r="O38" s="569"/>
      <c r="P38" s="569"/>
      <c r="Q38" s="569"/>
      <c r="R38" s="569"/>
      <c r="S38" s="569"/>
      <c r="T38" s="569"/>
      <c r="U38" s="569"/>
      <c r="V38" s="569"/>
      <c r="W38" s="569"/>
      <c r="X38" s="569"/>
      <c r="Y38" s="569"/>
      <c r="Z38" s="569"/>
      <c r="AA38" s="569"/>
      <c r="AB38" s="569"/>
      <c r="AC38" s="569"/>
      <c r="AD38" s="569"/>
      <c r="AE38" s="569"/>
      <c r="AF38" s="569"/>
      <c r="AG38" s="569"/>
      <c r="AH38" s="569"/>
      <c r="AI38" s="569"/>
      <c r="AJ38" s="569"/>
      <c r="AK38" s="569"/>
      <c r="AL38" s="569"/>
      <c r="AM38" s="569"/>
      <c r="AN38" s="569"/>
      <c r="AO38" s="569"/>
      <c r="AP38" s="569"/>
      <c r="AQ38" s="569"/>
      <c r="AR38" s="569"/>
      <c r="AS38" s="569"/>
      <c r="AT38" s="569"/>
      <c r="AU38" s="569"/>
      <c r="AV38" s="569"/>
      <c r="AW38" s="569"/>
      <c r="AX38" s="569"/>
      <c r="AY38" s="569"/>
      <c r="AZ38" s="569"/>
      <c r="BA38" s="569"/>
      <c r="BB38" s="569"/>
      <c r="BC38" s="569"/>
      <c r="BD38" s="569"/>
      <c r="BE38" s="569"/>
      <c r="BF38" s="569"/>
      <c r="BG38" s="569"/>
      <c r="BH38" s="569"/>
      <c r="BI38" s="569"/>
      <c r="BJ38" s="569"/>
      <c r="BK38" s="569"/>
      <c r="BL38" s="569"/>
      <c r="BM38" s="569"/>
      <c r="BN38" s="569"/>
      <c r="BO38" s="569"/>
      <c r="BP38" s="569"/>
      <c r="BQ38" s="569"/>
      <c r="BS38" s="128"/>
      <c r="BT38" s="128"/>
      <c r="BU38" s="128"/>
    </row>
    <row r="39" spans="1:73" ht="13.5" customHeight="1">
      <c r="A39" s="128"/>
      <c r="G39" s="567" t="s">
        <v>1</v>
      </c>
      <c r="H39" s="567"/>
      <c r="I39" s="567"/>
      <c r="J39" s="567"/>
      <c r="K39" s="567" t="s">
        <v>3</v>
      </c>
      <c r="L39" s="567"/>
      <c r="M39" s="567"/>
      <c r="N39" s="567"/>
      <c r="O39" s="567"/>
      <c r="P39" s="567"/>
      <c r="Q39" s="567"/>
      <c r="R39" s="567"/>
      <c r="S39" s="567"/>
      <c r="T39" s="567"/>
      <c r="U39" s="567" t="s">
        <v>11</v>
      </c>
      <c r="V39" s="567"/>
      <c r="W39" s="567"/>
      <c r="X39" s="567"/>
      <c r="Y39" s="567"/>
      <c r="Z39" s="567"/>
      <c r="AA39" s="567"/>
      <c r="AB39" s="567"/>
      <c r="AC39" s="567"/>
      <c r="AD39" s="567"/>
      <c r="AE39" s="567"/>
      <c r="AF39" s="567"/>
      <c r="AG39" s="567"/>
      <c r="AH39" s="567"/>
      <c r="AI39" s="567"/>
      <c r="AJ39" s="567"/>
      <c r="AK39" s="567"/>
      <c r="AL39" s="567"/>
      <c r="AM39" s="567"/>
      <c r="AN39" s="567"/>
      <c r="AO39" s="567" t="s">
        <v>204</v>
      </c>
      <c r="AP39" s="567"/>
      <c r="AQ39" s="567"/>
      <c r="AR39" s="567"/>
      <c r="AS39" s="567"/>
      <c r="AT39" s="567"/>
      <c r="AU39" s="567"/>
      <c r="AV39" s="567"/>
      <c r="AW39" s="567"/>
      <c r="AX39" s="567"/>
      <c r="AY39" s="567"/>
      <c r="AZ39" s="567"/>
      <c r="BA39" s="567"/>
      <c r="BB39" s="567"/>
      <c r="BC39" s="567"/>
      <c r="BD39" s="567"/>
      <c r="BE39" s="567"/>
      <c r="BF39" s="567"/>
      <c r="BG39" s="567"/>
      <c r="BH39" s="567" t="s">
        <v>2</v>
      </c>
      <c r="BI39" s="567"/>
      <c r="BJ39" s="567"/>
      <c r="BK39" s="567"/>
      <c r="BL39" s="567"/>
      <c r="BM39" s="567" t="s">
        <v>8</v>
      </c>
      <c r="BN39" s="567"/>
      <c r="BO39" s="567"/>
      <c r="BP39" s="567"/>
      <c r="BQ39" s="567"/>
      <c r="BS39" s="128"/>
      <c r="BT39" s="128"/>
      <c r="BU39" s="128"/>
    </row>
    <row r="40" spans="1:73" ht="13.5" customHeight="1">
      <c r="A40" s="128"/>
      <c r="G40" s="567"/>
      <c r="H40" s="567"/>
      <c r="I40" s="567"/>
      <c r="J40" s="567"/>
      <c r="K40" s="567"/>
      <c r="L40" s="567"/>
      <c r="M40" s="567"/>
      <c r="N40" s="567"/>
      <c r="O40" s="567"/>
      <c r="P40" s="567"/>
      <c r="Q40" s="567"/>
      <c r="R40" s="567"/>
      <c r="S40" s="567"/>
      <c r="T40" s="567"/>
      <c r="U40" s="567"/>
      <c r="V40" s="567"/>
      <c r="W40" s="567"/>
      <c r="X40" s="567"/>
      <c r="Y40" s="567"/>
      <c r="Z40" s="567"/>
      <c r="AA40" s="567"/>
      <c r="AB40" s="567"/>
      <c r="AC40" s="567"/>
      <c r="AD40" s="567"/>
      <c r="AE40" s="567"/>
      <c r="AF40" s="567"/>
      <c r="AG40" s="567"/>
      <c r="AH40" s="567"/>
      <c r="AI40" s="567"/>
      <c r="AJ40" s="567"/>
      <c r="AK40" s="567"/>
      <c r="AL40" s="567"/>
      <c r="AM40" s="567"/>
      <c r="AN40" s="567"/>
      <c r="AO40" s="567"/>
      <c r="AP40" s="567"/>
      <c r="AQ40" s="567"/>
      <c r="AR40" s="567"/>
      <c r="AS40" s="567"/>
      <c r="AT40" s="567"/>
      <c r="AU40" s="567"/>
      <c r="AV40" s="567"/>
      <c r="AW40" s="567"/>
      <c r="AX40" s="567"/>
      <c r="AY40" s="567"/>
      <c r="AZ40" s="567"/>
      <c r="BA40" s="567"/>
      <c r="BB40" s="567"/>
      <c r="BC40" s="567"/>
      <c r="BD40" s="567"/>
      <c r="BE40" s="567"/>
      <c r="BF40" s="567"/>
      <c r="BG40" s="567"/>
      <c r="BH40" s="567"/>
      <c r="BI40" s="567"/>
      <c r="BJ40" s="567"/>
      <c r="BK40" s="567"/>
      <c r="BL40" s="567"/>
      <c r="BM40" s="567"/>
      <c r="BN40" s="567"/>
      <c r="BO40" s="567"/>
      <c r="BP40" s="567"/>
      <c r="BQ40" s="567"/>
      <c r="BS40" s="128"/>
      <c r="BT40" s="128"/>
      <c r="BU40" s="128"/>
    </row>
    <row r="41" spans="1:73" ht="13.5" customHeight="1">
      <c r="A41" s="128">
        <f>A38+1</f>
        <v>11</v>
      </c>
      <c r="G41" s="567">
        <v>1</v>
      </c>
      <c r="H41" s="567"/>
      <c r="I41" s="567"/>
      <c r="J41" s="567"/>
      <c r="K41" s="417" t="str">
        <f ca="1">IF(INDEX(入力,$A38,K$1)="","",INDEX(入力,$A38,K$1))</f>
        <v/>
      </c>
      <c r="L41" s="417"/>
      <c r="M41" s="417"/>
      <c r="N41" s="417"/>
      <c r="O41" s="417"/>
      <c r="P41" s="417"/>
      <c r="Q41" s="417"/>
      <c r="R41" s="417"/>
      <c r="S41" s="417"/>
      <c r="T41" s="417"/>
      <c r="U41" s="417" t="str">
        <f ca="1">IF($K41="","",VLOOKUP($K41,新選手名簿,U$1,FALSE))</f>
        <v/>
      </c>
      <c r="V41" s="417"/>
      <c r="W41" s="417"/>
      <c r="X41" s="417"/>
      <c r="Y41" s="417"/>
      <c r="Z41" s="417"/>
      <c r="AA41" s="417"/>
      <c r="AB41" s="417"/>
      <c r="AC41" s="417"/>
      <c r="AD41" s="417"/>
      <c r="AE41" s="417" t="s">
        <v>305</v>
      </c>
      <c r="AF41" s="417"/>
      <c r="AG41" s="417"/>
      <c r="AH41" s="417"/>
      <c r="AI41" s="417"/>
      <c r="AJ41" s="417"/>
      <c r="AK41" s="417"/>
      <c r="AL41" s="417"/>
      <c r="AM41" s="417"/>
      <c r="AN41" s="417"/>
      <c r="AO41" s="417" t="str">
        <f ca="1">IF($K41="","",VLOOKUP($K41,新選手名簿,AO$1,FALSE))</f>
        <v/>
      </c>
      <c r="AP41" s="417"/>
      <c r="AQ41" s="417"/>
      <c r="AR41" s="417"/>
      <c r="AS41" s="417"/>
      <c r="AT41" s="417"/>
      <c r="AU41" s="417"/>
      <c r="AV41" s="417"/>
      <c r="AW41" s="417"/>
      <c r="AX41" s="417"/>
      <c r="AY41" s="417"/>
      <c r="AZ41" s="417"/>
      <c r="BA41" s="417"/>
      <c r="BB41" s="417"/>
      <c r="BC41" s="417"/>
      <c r="BD41" s="417"/>
      <c r="BE41" s="417"/>
      <c r="BF41" s="417"/>
      <c r="BG41" s="417"/>
      <c r="BH41" s="417" t="str">
        <f ca="1">IF($K41="","",VLOOKUP($K41,新選手名簿,BH$1,FALSE))</f>
        <v/>
      </c>
      <c r="BI41" s="417"/>
      <c r="BJ41" s="417"/>
      <c r="BK41" s="417"/>
      <c r="BL41" s="417"/>
      <c r="BM41" s="417" t="str">
        <f ca="1">IF($K41="","",VLOOKUP($K41,新選手名簿,BM$1,FALSE))</f>
        <v/>
      </c>
      <c r="BN41" s="417"/>
      <c r="BO41" s="417"/>
      <c r="BP41" s="417"/>
      <c r="BQ41" s="417"/>
      <c r="BS41" s="128"/>
      <c r="BT41" s="128"/>
      <c r="BU41" s="128"/>
    </row>
    <row r="42" spans="1:73" ht="13.5" customHeight="1">
      <c r="A42" s="128"/>
      <c r="G42" s="567"/>
      <c r="H42" s="567"/>
      <c r="I42" s="567"/>
      <c r="J42" s="567"/>
      <c r="K42" s="417"/>
      <c r="L42" s="417"/>
      <c r="M42" s="417"/>
      <c r="N42" s="417"/>
      <c r="O42" s="417"/>
      <c r="P42" s="417"/>
      <c r="Q42" s="417"/>
      <c r="R42" s="417"/>
      <c r="S42" s="417"/>
      <c r="T42" s="417"/>
      <c r="U42" s="417"/>
      <c r="V42" s="417"/>
      <c r="W42" s="417"/>
      <c r="X42" s="417"/>
      <c r="Y42" s="417"/>
      <c r="Z42" s="417"/>
      <c r="AA42" s="417"/>
      <c r="AB42" s="417"/>
      <c r="AC42" s="417"/>
      <c r="AD42" s="417"/>
      <c r="AE42" s="417"/>
      <c r="AF42" s="417"/>
      <c r="AG42" s="417"/>
      <c r="AH42" s="417"/>
      <c r="AI42" s="417"/>
      <c r="AJ42" s="417"/>
      <c r="AK42" s="417"/>
      <c r="AL42" s="417"/>
      <c r="AM42" s="417"/>
      <c r="AN42" s="417"/>
      <c r="AO42" s="417"/>
      <c r="AP42" s="417"/>
      <c r="AQ42" s="417"/>
      <c r="AR42" s="417"/>
      <c r="AS42" s="417"/>
      <c r="AT42" s="417"/>
      <c r="AU42" s="417"/>
      <c r="AV42" s="417"/>
      <c r="AW42" s="417"/>
      <c r="AX42" s="417"/>
      <c r="AY42" s="417"/>
      <c r="AZ42" s="417"/>
      <c r="BA42" s="417"/>
      <c r="BB42" s="417"/>
      <c r="BC42" s="417"/>
      <c r="BD42" s="417"/>
      <c r="BE42" s="417"/>
      <c r="BF42" s="417"/>
      <c r="BG42" s="417"/>
      <c r="BH42" s="417"/>
      <c r="BI42" s="417"/>
      <c r="BJ42" s="417"/>
      <c r="BK42" s="417"/>
      <c r="BL42" s="417"/>
      <c r="BM42" s="417"/>
      <c r="BN42" s="417"/>
      <c r="BO42" s="417"/>
      <c r="BP42" s="417"/>
      <c r="BQ42" s="417"/>
      <c r="BS42" s="128"/>
      <c r="BT42" s="128"/>
      <c r="BU42" s="128"/>
    </row>
    <row r="43" spans="1:73" ht="13.5" customHeight="1">
      <c r="A43" s="128"/>
      <c r="G43" s="567"/>
      <c r="H43" s="567"/>
      <c r="I43" s="567"/>
      <c r="J43" s="567"/>
      <c r="K43" s="417"/>
      <c r="L43" s="417"/>
      <c r="M43" s="417"/>
      <c r="N43" s="417"/>
      <c r="O43" s="417"/>
      <c r="P43" s="417"/>
      <c r="Q43" s="417"/>
      <c r="R43" s="417"/>
      <c r="S43" s="417"/>
      <c r="T43" s="417"/>
      <c r="U43" s="417"/>
      <c r="V43" s="417"/>
      <c r="W43" s="417"/>
      <c r="X43" s="417"/>
      <c r="Y43" s="417"/>
      <c r="Z43" s="417"/>
      <c r="AA43" s="417"/>
      <c r="AB43" s="417"/>
      <c r="AC43" s="417"/>
      <c r="AD43" s="417"/>
      <c r="AE43" s="417"/>
      <c r="AF43" s="417"/>
      <c r="AG43" s="417"/>
      <c r="AH43" s="417"/>
      <c r="AI43" s="417"/>
      <c r="AJ43" s="417"/>
      <c r="AK43" s="417"/>
      <c r="AL43" s="417"/>
      <c r="AM43" s="417"/>
      <c r="AN43" s="417"/>
      <c r="AO43" s="417"/>
      <c r="AP43" s="417"/>
      <c r="AQ43" s="417"/>
      <c r="AR43" s="417"/>
      <c r="AS43" s="417"/>
      <c r="AT43" s="417"/>
      <c r="AU43" s="417"/>
      <c r="AV43" s="417"/>
      <c r="AW43" s="417"/>
      <c r="AX43" s="417"/>
      <c r="AY43" s="417"/>
      <c r="AZ43" s="417"/>
      <c r="BA43" s="417"/>
      <c r="BB43" s="417"/>
      <c r="BC43" s="417"/>
      <c r="BD43" s="417"/>
      <c r="BE43" s="417"/>
      <c r="BF43" s="417"/>
      <c r="BG43" s="417"/>
      <c r="BH43" s="417"/>
      <c r="BI43" s="417"/>
      <c r="BJ43" s="417"/>
      <c r="BK43" s="417"/>
      <c r="BL43" s="417"/>
      <c r="BM43" s="417"/>
      <c r="BN43" s="417"/>
      <c r="BO43" s="417"/>
      <c r="BP43" s="417"/>
      <c r="BQ43" s="417"/>
      <c r="BS43" s="128"/>
      <c r="BT43" s="128"/>
      <c r="BU43" s="128"/>
    </row>
    <row r="44" spans="1:73" ht="13.5" customHeight="1">
      <c r="A44" s="128">
        <f>A41+1</f>
        <v>12</v>
      </c>
      <c r="G44" s="567">
        <v>2</v>
      </c>
      <c r="H44" s="567"/>
      <c r="I44" s="567"/>
      <c r="J44" s="567"/>
      <c r="K44" s="417" t="str">
        <f ca="1">IF(INDEX(入力,$A41,K$1)="","",INDEX(入力,$A41,K$1))</f>
        <v/>
      </c>
      <c r="L44" s="417"/>
      <c r="M44" s="417"/>
      <c r="N44" s="417"/>
      <c r="O44" s="417"/>
      <c r="P44" s="417"/>
      <c r="Q44" s="417"/>
      <c r="R44" s="417"/>
      <c r="S44" s="417"/>
      <c r="T44" s="417"/>
      <c r="U44" s="417" t="str">
        <f ca="1">IF($K44="","",VLOOKUP($K44,新選手名簿,U$1,FALSE))</f>
        <v/>
      </c>
      <c r="V44" s="417"/>
      <c r="W44" s="417"/>
      <c r="X44" s="417"/>
      <c r="Y44" s="417"/>
      <c r="Z44" s="417"/>
      <c r="AA44" s="417"/>
      <c r="AB44" s="417"/>
      <c r="AC44" s="417"/>
      <c r="AD44" s="417"/>
      <c r="AE44" s="417" t="s">
        <v>305</v>
      </c>
      <c r="AF44" s="417"/>
      <c r="AG44" s="417"/>
      <c r="AH44" s="417"/>
      <c r="AI44" s="417"/>
      <c r="AJ44" s="417"/>
      <c r="AK44" s="417"/>
      <c r="AL44" s="417"/>
      <c r="AM44" s="417"/>
      <c r="AN44" s="417"/>
      <c r="AO44" s="417" t="str">
        <f ca="1">IF($K44="","",VLOOKUP($K44,新選手名簿,AO$1,FALSE))</f>
        <v/>
      </c>
      <c r="AP44" s="417"/>
      <c r="AQ44" s="417"/>
      <c r="AR44" s="417"/>
      <c r="AS44" s="417"/>
      <c r="AT44" s="417"/>
      <c r="AU44" s="417"/>
      <c r="AV44" s="417"/>
      <c r="AW44" s="417"/>
      <c r="AX44" s="417"/>
      <c r="AY44" s="417"/>
      <c r="AZ44" s="417"/>
      <c r="BA44" s="417"/>
      <c r="BB44" s="417"/>
      <c r="BC44" s="417"/>
      <c r="BD44" s="417"/>
      <c r="BE44" s="417"/>
      <c r="BF44" s="417"/>
      <c r="BG44" s="417"/>
      <c r="BH44" s="417" t="str">
        <f ca="1">IF($K44="","",VLOOKUP($K44,新選手名簿,BH$1,FALSE))</f>
        <v/>
      </c>
      <c r="BI44" s="417"/>
      <c r="BJ44" s="417"/>
      <c r="BK44" s="417"/>
      <c r="BL44" s="417"/>
      <c r="BM44" s="417" t="str">
        <f ca="1">IF($K44="","",VLOOKUP($K44,新選手名簿,BM$1,FALSE))</f>
        <v/>
      </c>
      <c r="BN44" s="417"/>
      <c r="BO44" s="417"/>
      <c r="BP44" s="417"/>
      <c r="BQ44" s="417"/>
      <c r="BS44" s="128"/>
      <c r="BT44" s="128"/>
      <c r="BU44" s="128"/>
    </row>
    <row r="45" spans="1:73" ht="13.5" customHeight="1">
      <c r="A45" s="128"/>
      <c r="G45" s="567"/>
      <c r="H45" s="567"/>
      <c r="I45" s="567"/>
      <c r="J45" s="567"/>
      <c r="K45" s="417"/>
      <c r="L45" s="417"/>
      <c r="M45" s="417"/>
      <c r="N45" s="417"/>
      <c r="O45" s="417"/>
      <c r="P45" s="417"/>
      <c r="Q45" s="417"/>
      <c r="R45" s="417"/>
      <c r="S45" s="417"/>
      <c r="T45" s="417"/>
      <c r="U45" s="417"/>
      <c r="V45" s="417"/>
      <c r="W45" s="417"/>
      <c r="X45" s="417"/>
      <c r="Y45" s="417"/>
      <c r="Z45" s="417"/>
      <c r="AA45" s="417"/>
      <c r="AB45" s="417"/>
      <c r="AC45" s="417"/>
      <c r="AD45" s="417"/>
      <c r="AE45" s="417"/>
      <c r="AF45" s="417"/>
      <c r="AG45" s="417"/>
      <c r="AH45" s="417"/>
      <c r="AI45" s="417"/>
      <c r="AJ45" s="417"/>
      <c r="AK45" s="417"/>
      <c r="AL45" s="417"/>
      <c r="AM45" s="417"/>
      <c r="AN45" s="417"/>
      <c r="AO45" s="417"/>
      <c r="AP45" s="417"/>
      <c r="AQ45" s="417"/>
      <c r="AR45" s="417"/>
      <c r="AS45" s="417"/>
      <c r="AT45" s="417"/>
      <c r="AU45" s="417"/>
      <c r="AV45" s="417"/>
      <c r="AW45" s="417"/>
      <c r="AX45" s="417"/>
      <c r="AY45" s="417"/>
      <c r="AZ45" s="417"/>
      <c r="BA45" s="417"/>
      <c r="BB45" s="417"/>
      <c r="BC45" s="417"/>
      <c r="BD45" s="417"/>
      <c r="BE45" s="417"/>
      <c r="BF45" s="417"/>
      <c r="BG45" s="417"/>
      <c r="BH45" s="417"/>
      <c r="BI45" s="417"/>
      <c r="BJ45" s="417"/>
      <c r="BK45" s="417"/>
      <c r="BL45" s="417"/>
      <c r="BM45" s="417"/>
      <c r="BN45" s="417"/>
      <c r="BO45" s="417"/>
      <c r="BP45" s="417"/>
      <c r="BQ45" s="417"/>
      <c r="BS45" s="128"/>
      <c r="BT45" s="128"/>
      <c r="BU45" s="128"/>
    </row>
    <row r="46" spans="1:73" ht="13.5" customHeight="1">
      <c r="A46" s="128"/>
      <c r="G46" s="567"/>
      <c r="H46" s="567"/>
      <c r="I46" s="567"/>
      <c r="J46" s="567"/>
      <c r="K46" s="417"/>
      <c r="L46" s="417"/>
      <c r="M46" s="417"/>
      <c r="N46" s="417"/>
      <c r="O46" s="417"/>
      <c r="P46" s="417"/>
      <c r="Q46" s="417"/>
      <c r="R46" s="417"/>
      <c r="S46" s="417"/>
      <c r="T46" s="417"/>
      <c r="U46" s="417"/>
      <c r="V46" s="417"/>
      <c r="W46" s="417"/>
      <c r="X46" s="417"/>
      <c r="Y46" s="417"/>
      <c r="Z46" s="417"/>
      <c r="AA46" s="417"/>
      <c r="AB46" s="417"/>
      <c r="AC46" s="417"/>
      <c r="AD46" s="417"/>
      <c r="AE46" s="417"/>
      <c r="AF46" s="417"/>
      <c r="AG46" s="417"/>
      <c r="AH46" s="417"/>
      <c r="AI46" s="417"/>
      <c r="AJ46" s="417"/>
      <c r="AK46" s="417"/>
      <c r="AL46" s="417"/>
      <c r="AM46" s="417"/>
      <c r="AN46" s="417"/>
      <c r="AO46" s="417"/>
      <c r="AP46" s="417"/>
      <c r="AQ46" s="417"/>
      <c r="AR46" s="417"/>
      <c r="AS46" s="417"/>
      <c r="AT46" s="417"/>
      <c r="AU46" s="417"/>
      <c r="AV46" s="417"/>
      <c r="AW46" s="417"/>
      <c r="AX46" s="417"/>
      <c r="AY46" s="417"/>
      <c r="AZ46" s="417"/>
      <c r="BA46" s="417"/>
      <c r="BB46" s="417"/>
      <c r="BC46" s="417"/>
      <c r="BD46" s="417"/>
      <c r="BE46" s="417"/>
      <c r="BF46" s="417"/>
      <c r="BG46" s="417"/>
      <c r="BH46" s="417"/>
      <c r="BI46" s="417"/>
      <c r="BJ46" s="417"/>
      <c r="BK46" s="417"/>
      <c r="BL46" s="417"/>
      <c r="BM46" s="417"/>
      <c r="BN46" s="417"/>
      <c r="BO46" s="417"/>
      <c r="BP46" s="417"/>
      <c r="BQ46" s="417"/>
      <c r="BS46" s="128"/>
      <c r="BT46" s="128"/>
      <c r="BU46" s="128"/>
    </row>
    <row r="47" spans="1:73" ht="13.5" customHeight="1">
      <c r="A47" s="128">
        <f>A44+1</f>
        <v>13</v>
      </c>
      <c r="G47" s="567">
        <v>3</v>
      </c>
      <c r="H47" s="567"/>
      <c r="I47" s="567"/>
      <c r="J47" s="567"/>
      <c r="K47" s="417" t="str">
        <f ca="1">IF(INDEX(入力,$A44,K$1)="","",INDEX(入力,$A44,K$1))</f>
        <v/>
      </c>
      <c r="L47" s="417"/>
      <c r="M47" s="417"/>
      <c r="N47" s="417"/>
      <c r="O47" s="417"/>
      <c r="P47" s="417"/>
      <c r="Q47" s="417"/>
      <c r="R47" s="417"/>
      <c r="S47" s="417"/>
      <c r="T47" s="417"/>
      <c r="U47" s="417" t="str">
        <f ca="1">IF($K47="","",VLOOKUP($K47,新選手名簿,U$1,FALSE))</f>
        <v/>
      </c>
      <c r="V47" s="417"/>
      <c r="W47" s="417"/>
      <c r="X47" s="417"/>
      <c r="Y47" s="417"/>
      <c r="Z47" s="417"/>
      <c r="AA47" s="417"/>
      <c r="AB47" s="417"/>
      <c r="AC47" s="417"/>
      <c r="AD47" s="417"/>
      <c r="AE47" s="417" t="s">
        <v>305</v>
      </c>
      <c r="AF47" s="417"/>
      <c r="AG47" s="417"/>
      <c r="AH47" s="417"/>
      <c r="AI47" s="417"/>
      <c r="AJ47" s="417"/>
      <c r="AK47" s="417"/>
      <c r="AL47" s="417"/>
      <c r="AM47" s="417"/>
      <c r="AN47" s="417"/>
      <c r="AO47" s="417" t="str">
        <f ca="1">IF($K47="","",VLOOKUP($K47,新選手名簿,AO$1,FALSE))</f>
        <v/>
      </c>
      <c r="AP47" s="417"/>
      <c r="AQ47" s="417"/>
      <c r="AR47" s="417"/>
      <c r="AS47" s="417"/>
      <c r="AT47" s="417"/>
      <c r="AU47" s="417"/>
      <c r="AV47" s="417"/>
      <c r="AW47" s="417"/>
      <c r="AX47" s="417"/>
      <c r="AY47" s="417"/>
      <c r="AZ47" s="417"/>
      <c r="BA47" s="417"/>
      <c r="BB47" s="417"/>
      <c r="BC47" s="417"/>
      <c r="BD47" s="417"/>
      <c r="BE47" s="417"/>
      <c r="BF47" s="417"/>
      <c r="BG47" s="417"/>
      <c r="BH47" s="417" t="str">
        <f ca="1">IF($K47="","",VLOOKUP($K47,新選手名簿,BH$1,FALSE))</f>
        <v/>
      </c>
      <c r="BI47" s="417"/>
      <c r="BJ47" s="417"/>
      <c r="BK47" s="417"/>
      <c r="BL47" s="417"/>
      <c r="BM47" s="417" t="str">
        <f ca="1">IF($K47="","",VLOOKUP($K47,新選手名簿,BM$1,FALSE))</f>
        <v/>
      </c>
      <c r="BN47" s="417"/>
      <c r="BO47" s="417"/>
      <c r="BP47" s="417"/>
      <c r="BQ47" s="417"/>
      <c r="BS47" s="128"/>
      <c r="BT47" s="128"/>
      <c r="BU47" s="128"/>
    </row>
    <row r="48" spans="1:73" ht="13.5" customHeight="1">
      <c r="A48" s="128"/>
      <c r="G48" s="567"/>
      <c r="H48" s="567"/>
      <c r="I48" s="567"/>
      <c r="J48" s="567"/>
      <c r="K48" s="417"/>
      <c r="L48" s="417"/>
      <c r="M48" s="417"/>
      <c r="N48" s="417"/>
      <c r="O48" s="417"/>
      <c r="P48" s="417"/>
      <c r="Q48" s="417"/>
      <c r="R48" s="417"/>
      <c r="S48" s="417"/>
      <c r="T48" s="417"/>
      <c r="U48" s="417"/>
      <c r="V48" s="417"/>
      <c r="W48" s="417"/>
      <c r="X48" s="417"/>
      <c r="Y48" s="417"/>
      <c r="Z48" s="417"/>
      <c r="AA48" s="417"/>
      <c r="AB48" s="417"/>
      <c r="AC48" s="417"/>
      <c r="AD48" s="417"/>
      <c r="AE48" s="417"/>
      <c r="AF48" s="417"/>
      <c r="AG48" s="417"/>
      <c r="AH48" s="417"/>
      <c r="AI48" s="417"/>
      <c r="AJ48" s="417"/>
      <c r="AK48" s="417"/>
      <c r="AL48" s="417"/>
      <c r="AM48" s="417"/>
      <c r="AN48" s="417"/>
      <c r="AO48" s="417"/>
      <c r="AP48" s="417"/>
      <c r="AQ48" s="417"/>
      <c r="AR48" s="417"/>
      <c r="AS48" s="417"/>
      <c r="AT48" s="417"/>
      <c r="AU48" s="417"/>
      <c r="AV48" s="417"/>
      <c r="AW48" s="417"/>
      <c r="AX48" s="417"/>
      <c r="AY48" s="417"/>
      <c r="AZ48" s="417"/>
      <c r="BA48" s="417"/>
      <c r="BB48" s="417"/>
      <c r="BC48" s="417"/>
      <c r="BD48" s="417"/>
      <c r="BE48" s="417"/>
      <c r="BF48" s="417"/>
      <c r="BG48" s="417"/>
      <c r="BH48" s="417"/>
      <c r="BI48" s="417"/>
      <c r="BJ48" s="417"/>
      <c r="BK48" s="417"/>
      <c r="BL48" s="417"/>
      <c r="BM48" s="417"/>
      <c r="BN48" s="417"/>
      <c r="BO48" s="417"/>
      <c r="BP48" s="417"/>
      <c r="BQ48" s="417"/>
      <c r="BS48" s="128"/>
      <c r="BT48" s="128"/>
      <c r="BU48" s="128"/>
    </row>
    <row r="49" spans="1:73" ht="13.5" customHeight="1">
      <c r="A49" s="128"/>
      <c r="G49" s="567"/>
      <c r="H49" s="567"/>
      <c r="I49" s="567"/>
      <c r="J49" s="567"/>
      <c r="K49" s="417"/>
      <c r="L49" s="417"/>
      <c r="M49" s="417"/>
      <c r="N49" s="417"/>
      <c r="O49" s="417"/>
      <c r="P49" s="417"/>
      <c r="Q49" s="417"/>
      <c r="R49" s="417"/>
      <c r="S49" s="417"/>
      <c r="T49" s="417"/>
      <c r="U49" s="417"/>
      <c r="V49" s="417"/>
      <c r="W49" s="417"/>
      <c r="X49" s="417"/>
      <c r="Y49" s="417"/>
      <c r="Z49" s="417"/>
      <c r="AA49" s="417"/>
      <c r="AB49" s="417"/>
      <c r="AC49" s="417"/>
      <c r="AD49" s="417"/>
      <c r="AE49" s="417"/>
      <c r="AF49" s="417"/>
      <c r="AG49" s="417"/>
      <c r="AH49" s="417"/>
      <c r="AI49" s="417"/>
      <c r="AJ49" s="417"/>
      <c r="AK49" s="417"/>
      <c r="AL49" s="417"/>
      <c r="AM49" s="417"/>
      <c r="AN49" s="417"/>
      <c r="AO49" s="417"/>
      <c r="AP49" s="417"/>
      <c r="AQ49" s="417"/>
      <c r="AR49" s="417"/>
      <c r="AS49" s="417"/>
      <c r="AT49" s="417"/>
      <c r="AU49" s="417"/>
      <c r="AV49" s="417"/>
      <c r="AW49" s="417"/>
      <c r="AX49" s="417"/>
      <c r="AY49" s="417"/>
      <c r="AZ49" s="417"/>
      <c r="BA49" s="417"/>
      <c r="BB49" s="417"/>
      <c r="BC49" s="417"/>
      <c r="BD49" s="417"/>
      <c r="BE49" s="417"/>
      <c r="BF49" s="417"/>
      <c r="BG49" s="417"/>
      <c r="BH49" s="417"/>
      <c r="BI49" s="417"/>
      <c r="BJ49" s="417"/>
      <c r="BK49" s="417"/>
      <c r="BL49" s="417"/>
      <c r="BM49" s="417"/>
      <c r="BN49" s="417"/>
      <c r="BO49" s="417"/>
      <c r="BP49" s="417"/>
      <c r="BQ49" s="417"/>
      <c r="BS49" s="128"/>
      <c r="BT49" s="128"/>
      <c r="BU49" s="128"/>
    </row>
    <row r="50" spans="1:73" ht="13.5" customHeight="1">
      <c r="A50" s="128">
        <f t="shared" ref="A50" si="0">A47+1</f>
        <v>14</v>
      </c>
      <c r="G50" s="567" t="s">
        <v>273</v>
      </c>
      <c r="H50" s="567"/>
      <c r="I50" s="567"/>
      <c r="J50" s="567"/>
      <c r="K50" s="417" t="str">
        <f ca="1">IF(INDEX(入力,$A47,K$1)="","",INDEX(入力,$A47,K$1))</f>
        <v/>
      </c>
      <c r="L50" s="417"/>
      <c r="M50" s="417"/>
      <c r="N50" s="417"/>
      <c r="O50" s="417"/>
      <c r="P50" s="417"/>
      <c r="Q50" s="417"/>
      <c r="R50" s="417"/>
      <c r="S50" s="417"/>
      <c r="T50" s="417"/>
      <c r="U50" s="445" t="str">
        <f ca="1">IF($K50="","",VLOOKUP($K50,新選手名簿,U$1,FALSE))</f>
        <v/>
      </c>
      <c r="V50" s="446"/>
      <c r="W50" s="446"/>
      <c r="X50" s="446"/>
      <c r="Y50" s="446"/>
      <c r="Z50" s="446"/>
      <c r="AA50" s="446"/>
      <c r="AB50" s="446"/>
      <c r="AC50" s="446"/>
      <c r="AD50" s="446"/>
      <c r="AE50" s="446" t="s">
        <v>305</v>
      </c>
      <c r="AF50" s="446"/>
      <c r="AG50" s="446"/>
      <c r="AH50" s="446"/>
      <c r="AI50" s="446"/>
      <c r="AJ50" s="446"/>
      <c r="AK50" s="446"/>
      <c r="AL50" s="446"/>
      <c r="AM50" s="446"/>
      <c r="AN50" s="447"/>
      <c r="AO50" s="445" t="str">
        <f ca="1">IF($K50="","",VLOOKUP($K50,新選手名簿,AO$1,FALSE))</f>
        <v/>
      </c>
      <c r="AP50" s="446"/>
      <c r="AQ50" s="446"/>
      <c r="AR50" s="446"/>
      <c r="AS50" s="446"/>
      <c r="AT50" s="446"/>
      <c r="AU50" s="446"/>
      <c r="AV50" s="446"/>
      <c r="AW50" s="446"/>
      <c r="AX50" s="446"/>
      <c r="AY50" s="446"/>
      <c r="AZ50" s="446"/>
      <c r="BA50" s="446"/>
      <c r="BB50" s="446"/>
      <c r="BC50" s="446"/>
      <c r="BD50" s="446"/>
      <c r="BE50" s="446"/>
      <c r="BF50" s="446"/>
      <c r="BG50" s="447"/>
      <c r="BH50" s="445" t="str">
        <f ca="1">IF($K50="","",VLOOKUP($K50,新選手名簿,BH$1,FALSE))</f>
        <v/>
      </c>
      <c r="BI50" s="446"/>
      <c r="BJ50" s="446"/>
      <c r="BK50" s="446"/>
      <c r="BL50" s="447"/>
      <c r="BM50" s="445" t="str">
        <f ca="1">IF($K50="","",VLOOKUP($K50,新選手名簿,BM$1,FALSE))</f>
        <v/>
      </c>
      <c r="BN50" s="446"/>
      <c r="BO50" s="446"/>
      <c r="BP50" s="446"/>
      <c r="BQ50" s="447"/>
      <c r="BS50" s="128"/>
      <c r="BT50" s="128"/>
      <c r="BU50" s="128"/>
    </row>
    <row r="51" spans="1:73" ht="13.5" customHeight="1">
      <c r="A51" s="128"/>
      <c r="G51" s="567"/>
      <c r="H51" s="567"/>
      <c r="I51" s="567"/>
      <c r="J51" s="567"/>
      <c r="K51" s="417"/>
      <c r="L51" s="417"/>
      <c r="M51" s="417"/>
      <c r="N51" s="417"/>
      <c r="O51" s="417"/>
      <c r="P51" s="417"/>
      <c r="Q51" s="417"/>
      <c r="R51" s="417"/>
      <c r="S51" s="417"/>
      <c r="T51" s="417"/>
      <c r="U51" s="448"/>
      <c r="V51" s="449"/>
      <c r="W51" s="449"/>
      <c r="X51" s="449"/>
      <c r="Y51" s="449"/>
      <c r="Z51" s="449"/>
      <c r="AA51" s="449"/>
      <c r="AB51" s="449"/>
      <c r="AC51" s="449"/>
      <c r="AD51" s="449"/>
      <c r="AE51" s="449"/>
      <c r="AF51" s="449"/>
      <c r="AG51" s="449"/>
      <c r="AH51" s="449"/>
      <c r="AI51" s="449"/>
      <c r="AJ51" s="449"/>
      <c r="AK51" s="449"/>
      <c r="AL51" s="449"/>
      <c r="AM51" s="449"/>
      <c r="AN51" s="450"/>
      <c r="AO51" s="448"/>
      <c r="AP51" s="449"/>
      <c r="AQ51" s="449"/>
      <c r="AR51" s="449"/>
      <c r="AS51" s="449"/>
      <c r="AT51" s="449"/>
      <c r="AU51" s="449"/>
      <c r="AV51" s="449"/>
      <c r="AW51" s="449"/>
      <c r="AX51" s="449"/>
      <c r="AY51" s="449"/>
      <c r="AZ51" s="449"/>
      <c r="BA51" s="449"/>
      <c r="BB51" s="449"/>
      <c r="BC51" s="449"/>
      <c r="BD51" s="449"/>
      <c r="BE51" s="449"/>
      <c r="BF51" s="449"/>
      <c r="BG51" s="450"/>
      <c r="BH51" s="448"/>
      <c r="BI51" s="449"/>
      <c r="BJ51" s="449"/>
      <c r="BK51" s="449"/>
      <c r="BL51" s="450"/>
      <c r="BM51" s="448"/>
      <c r="BN51" s="449"/>
      <c r="BO51" s="449"/>
      <c r="BP51" s="449"/>
      <c r="BQ51" s="450"/>
      <c r="BS51" s="128"/>
      <c r="BT51" s="128"/>
      <c r="BU51" s="128"/>
    </row>
    <row r="52" spans="1:73" ht="13.5" customHeight="1">
      <c r="A52" s="128"/>
      <c r="G52" s="567"/>
      <c r="H52" s="567"/>
      <c r="I52" s="567"/>
      <c r="J52" s="567"/>
      <c r="K52" s="417"/>
      <c r="L52" s="417"/>
      <c r="M52" s="417"/>
      <c r="N52" s="417"/>
      <c r="O52" s="417"/>
      <c r="P52" s="417"/>
      <c r="Q52" s="417"/>
      <c r="R52" s="417"/>
      <c r="S52" s="417"/>
      <c r="T52" s="417"/>
      <c r="U52" s="451"/>
      <c r="V52" s="452"/>
      <c r="W52" s="452"/>
      <c r="X52" s="452"/>
      <c r="Y52" s="452"/>
      <c r="Z52" s="452"/>
      <c r="AA52" s="452"/>
      <c r="AB52" s="452"/>
      <c r="AC52" s="452"/>
      <c r="AD52" s="452"/>
      <c r="AE52" s="452"/>
      <c r="AF52" s="452"/>
      <c r="AG52" s="452"/>
      <c r="AH52" s="452"/>
      <c r="AI52" s="452"/>
      <c r="AJ52" s="452"/>
      <c r="AK52" s="452"/>
      <c r="AL52" s="452"/>
      <c r="AM52" s="452"/>
      <c r="AN52" s="453"/>
      <c r="AO52" s="451"/>
      <c r="AP52" s="452"/>
      <c r="AQ52" s="452"/>
      <c r="AR52" s="452"/>
      <c r="AS52" s="452"/>
      <c r="AT52" s="452"/>
      <c r="AU52" s="452"/>
      <c r="AV52" s="452"/>
      <c r="AW52" s="452"/>
      <c r="AX52" s="452"/>
      <c r="AY52" s="452"/>
      <c r="AZ52" s="452"/>
      <c r="BA52" s="452"/>
      <c r="BB52" s="452"/>
      <c r="BC52" s="452"/>
      <c r="BD52" s="452"/>
      <c r="BE52" s="452"/>
      <c r="BF52" s="452"/>
      <c r="BG52" s="453"/>
      <c r="BH52" s="451"/>
      <c r="BI52" s="452"/>
      <c r="BJ52" s="452"/>
      <c r="BK52" s="452"/>
      <c r="BL52" s="453"/>
      <c r="BM52" s="451"/>
      <c r="BN52" s="452"/>
      <c r="BO52" s="452"/>
      <c r="BP52" s="452"/>
      <c r="BQ52" s="453"/>
      <c r="BS52" s="128"/>
      <c r="BT52" s="128"/>
      <c r="BU52" s="128"/>
    </row>
    <row r="53" spans="1:73" ht="13.5" customHeight="1">
      <c r="A53" s="128"/>
      <c r="G53" s="567" t="s">
        <v>281</v>
      </c>
      <c r="H53" s="567"/>
      <c r="I53" s="567"/>
      <c r="J53" s="567"/>
      <c r="K53" s="568" t="str">
        <f ca="1">IF(INDEX(入力,$A50,K$1)="","",INDEX(入力,$A50,K$1))</f>
        <v/>
      </c>
      <c r="L53" s="568"/>
      <c r="M53" s="568"/>
      <c r="N53" s="568"/>
      <c r="O53" s="568"/>
      <c r="P53" s="568"/>
      <c r="Q53" s="568"/>
      <c r="R53" s="568"/>
      <c r="S53" s="568"/>
      <c r="T53" s="568"/>
      <c r="U53" s="558" t="str">
        <f ca="1">IF($K53="","",VLOOKUP($K53,新選手名簿,U$1,FALSE))</f>
        <v/>
      </c>
      <c r="V53" s="559"/>
      <c r="W53" s="559"/>
      <c r="X53" s="559"/>
      <c r="Y53" s="559"/>
      <c r="Z53" s="559"/>
      <c r="AA53" s="559"/>
      <c r="AB53" s="559"/>
      <c r="AC53" s="559"/>
      <c r="AD53" s="559"/>
      <c r="AE53" s="559" t="s">
        <v>305</v>
      </c>
      <c r="AF53" s="559"/>
      <c r="AG53" s="559"/>
      <c r="AH53" s="559"/>
      <c r="AI53" s="559"/>
      <c r="AJ53" s="559"/>
      <c r="AK53" s="559"/>
      <c r="AL53" s="559"/>
      <c r="AM53" s="559"/>
      <c r="AN53" s="560"/>
      <c r="AO53" s="558" t="str">
        <f ca="1">IF($K53="","",VLOOKUP($K53,新選手名簿,AO$1,FALSE))</f>
        <v/>
      </c>
      <c r="AP53" s="559"/>
      <c r="AQ53" s="559"/>
      <c r="AR53" s="559"/>
      <c r="AS53" s="559"/>
      <c r="AT53" s="559"/>
      <c r="AU53" s="559"/>
      <c r="AV53" s="559"/>
      <c r="AW53" s="559"/>
      <c r="AX53" s="559"/>
      <c r="AY53" s="559"/>
      <c r="AZ53" s="559"/>
      <c r="BA53" s="559"/>
      <c r="BB53" s="559"/>
      <c r="BC53" s="559"/>
      <c r="BD53" s="559"/>
      <c r="BE53" s="559"/>
      <c r="BF53" s="559"/>
      <c r="BG53" s="560"/>
      <c r="BH53" s="558" t="str">
        <f ca="1">IF($K53="","",VLOOKUP($K53,新選手名簿,BH$1,FALSE))</f>
        <v/>
      </c>
      <c r="BI53" s="559"/>
      <c r="BJ53" s="559"/>
      <c r="BK53" s="559"/>
      <c r="BL53" s="560"/>
      <c r="BM53" s="558" t="str">
        <f ca="1">IF($K53="","",VLOOKUP($K53,新選手名簿,BM$1,FALSE))</f>
        <v/>
      </c>
      <c r="BN53" s="559"/>
      <c r="BO53" s="559"/>
      <c r="BP53" s="559"/>
      <c r="BQ53" s="560"/>
      <c r="BS53" s="128"/>
      <c r="BT53" s="128"/>
      <c r="BU53" s="128"/>
    </row>
    <row r="54" spans="1:73" ht="13.5" customHeight="1">
      <c r="A54" s="128"/>
      <c r="G54" s="567"/>
      <c r="H54" s="567"/>
      <c r="I54" s="567"/>
      <c r="J54" s="567"/>
      <c r="K54" s="568"/>
      <c r="L54" s="568"/>
      <c r="M54" s="568"/>
      <c r="N54" s="568"/>
      <c r="O54" s="568"/>
      <c r="P54" s="568"/>
      <c r="Q54" s="568"/>
      <c r="R54" s="568"/>
      <c r="S54" s="568"/>
      <c r="T54" s="568"/>
      <c r="U54" s="561"/>
      <c r="V54" s="562"/>
      <c r="W54" s="562"/>
      <c r="X54" s="562"/>
      <c r="Y54" s="562"/>
      <c r="Z54" s="562"/>
      <c r="AA54" s="562"/>
      <c r="AB54" s="562"/>
      <c r="AC54" s="562"/>
      <c r="AD54" s="562"/>
      <c r="AE54" s="562"/>
      <c r="AF54" s="562"/>
      <c r="AG54" s="562"/>
      <c r="AH54" s="562"/>
      <c r="AI54" s="562"/>
      <c r="AJ54" s="562"/>
      <c r="AK54" s="562"/>
      <c r="AL54" s="562"/>
      <c r="AM54" s="562"/>
      <c r="AN54" s="563"/>
      <c r="AO54" s="561"/>
      <c r="AP54" s="562"/>
      <c r="AQ54" s="562"/>
      <c r="AR54" s="562"/>
      <c r="AS54" s="562"/>
      <c r="AT54" s="562"/>
      <c r="AU54" s="562"/>
      <c r="AV54" s="562"/>
      <c r="AW54" s="562"/>
      <c r="AX54" s="562"/>
      <c r="AY54" s="562"/>
      <c r="AZ54" s="562"/>
      <c r="BA54" s="562"/>
      <c r="BB54" s="562"/>
      <c r="BC54" s="562"/>
      <c r="BD54" s="562"/>
      <c r="BE54" s="562"/>
      <c r="BF54" s="562"/>
      <c r="BG54" s="563"/>
      <c r="BH54" s="561"/>
      <c r="BI54" s="562"/>
      <c r="BJ54" s="562"/>
      <c r="BK54" s="562"/>
      <c r="BL54" s="563"/>
      <c r="BM54" s="561"/>
      <c r="BN54" s="562"/>
      <c r="BO54" s="562"/>
      <c r="BP54" s="562"/>
      <c r="BQ54" s="563"/>
      <c r="BS54" s="128"/>
      <c r="BT54" s="128"/>
      <c r="BU54" s="128"/>
    </row>
    <row r="55" spans="1:73" ht="13.5" customHeight="1">
      <c r="A55" s="128">
        <v>2</v>
      </c>
      <c r="G55" s="567"/>
      <c r="H55" s="567"/>
      <c r="I55" s="567"/>
      <c r="J55" s="567"/>
      <c r="K55" s="568"/>
      <c r="L55" s="568"/>
      <c r="M55" s="568"/>
      <c r="N55" s="568"/>
      <c r="O55" s="568"/>
      <c r="P55" s="568"/>
      <c r="Q55" s="568"/>
      <c r="R55" s="568"/>
      <c r="S55" s="568"/>
      <c r="T55" s="568"/>
      <c r="U55" s="564"/>
      <c r="V55" s="565"/>
      <c r="W55" s="565"/>
      <c r="X55" s="565"/>
      <c r="Y55" s="565"/>
      <c r="Z55" s="565"/>
      <c r="AA55" s="565"/>
      <c r="AB55" s="565"/>
      <c r="AC55" s="565"/>
      <c r="AD55" s="565"/>
      <c r="AE55" s="565"/>
      <c r="AF55" s="565"/>
      <c r="AG55" s="565"/>
      <c r="AH55" s="565"/>
      <c r="AI55" s="565"/>
      <c r="AJ55" s="565"/>
      <c r="AK55" s="565"/>
      <c r="AL55" s="565"/>
      <c r="AM55" s="565"/>
      <c r="AN55" s="566"/>
      <c r="AO55" s="564"/>
      <c r="AP55" s="565"/>
      <c r="AQ55" s="565"/>
      <c r="AR55" s="565"/>
      <c r="AS55" s="565"/>
      <c r="AT55" s="565"/>
      <c r="AU55" s="565"/>
      <c r="AV55" s="565"/>
      <c r="AW55" s="565"/>
      <c r="AX55" s="565"/>
      <c r="AY55" s="565"/>
      <c r="AZ55" s="565"/>
      <c r="BA55" s="565"/>
      <c r="BB55" s="565"/>
      <c r="BC55" s="565"/>
      <c r="BD55" s="565"/>
      <c r="BE55" s="565"/>
      <c r="BF55" s="565"/>
      <c r="BG55" s="566"/>
      <c r="BH55" s="564"/>
      <c r="BI55" s="565"/>
      <c r="BJ55" s="565"/>
      <c r="BK55" s="565"/>
      <c r="BL55" s="566"/>
      <c r="BM55" s="564"/>
      <c r="BN55" s="565"/>
      <c r="BO55" s="565"/>
      <c r="BP55" s="565"/>
      <c r="BQ55" s="566"/>
      <c r="BS55" s="128"/>
      <c r="BT55" s="128"/>
      <c r="BU55" s="128"/>
    </row>
    <row r="56" spans="1:73" ht="13.5" customHeight="1">
      <c r="A56" s="128"/>
      <c r="G56" s="252"/>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0"/>
      <c r="AU56" s="250"/>
      <c r="AV56" s="250"/>
      <c r="AW56" s="250"/>
      <c r="AX56" s="250"/>
      <c r="AY56" s="250"/>
      <c r="AZ56" s="254"/>
      <c r="BA56" s="250"/>
      <c r="BB56" s="250"/>
      <c r="BC56" s="250"/>
      <c r="BD56" s="250"/>
      <c r="BE56" s="413" t="s">
        <v>234</v>
      </c>
      <c r="BF56" s="413"/>
      <c r="BG56" s="413"/>
      <c r="BH56" s="413"/>
      <c r="BI56" s="413"/>
      <c r="BJ56" s="413"/>
      <c r="BK56" s="413"/>
      <c r="BL56" s="413"/>
      <c r="BM56" s="413"/>
      <c r="BN56" s="413"/>
      <c r="BO56" s="413"/>
      <c r="BP56" s="413"/>
      <c r="BQ56" s="414"/>
      <c r="BS56" s="128"/>
      <c r="BT56" s="128"/>
      <c r="BU56" s="128"/>
    </row>
    <row r="57" spans="1:73" ht="13.5" customHeight="1">
      <c r="A57" s="128"/>
      <c r="G57" s="548" t="s">
        <v>4</v>
      </c>
      <c r="H57" s="549"/>
      <c r="I57" s="549"/>
      <c r="J57" s="549"/>
      <c r="K57" s="549"/>
      <c r="L57" s="549"/>
      <c r="M57" s="549"/>
      <c r="N57" s="549"/>
      <c r="O57" s="549"/>
      <c r="P57" s="552" t="s">
        <v>20</v>
      </c>
      <c r="Q57" s="552"/>
      <c r="R57" s="552"/>
      <c r="S57" s="552"/>
      <c r="T57" s="552"/>
      <c r="U57" s="552"/>
      <c r="V57" s="552"/>
      <c r="W57" s="554" t="str">
        <f ca="1">IF(AND(COUNT(K22:T30)&lt;3,COUNT(K41:T49)=0),"",IF(AND(COUNT(K22:T30)=3,COUNT(K41:T49)=0),1,IF(AND(COUNT(K22:T30)=3,COUNT(K41:T49)=3),2,"出場できません")))</f>
        <v/>
      </c>
      <c r="X57" s="554"/>
      <c r="Y57" s="554"/>
      <c r="Z57" s="554"/>
      <c r="AA57" s="554"/>
      <c r="AB57" s="554"/>
      <c r="AC57" s="554"/>
      <c r="AD57" s="554"/>
      <c r="AE57" s="554"/>
      <c r="AF57" s="554"/>
      <c r="AG57" s="554"/>
      <c r="AH57" s="554"/>
      <c r="AI57" s="554"/>
      <c r="AJ57" s="554"/>
      <c r="AK57" s="554"/>
      <c r="AL57" s="554"/>
      <c r="AM57" s="554"/>
      <c r="AN57" s="554"/>
      <c r="AO57" s="554"/>
      <c r="AP57" s="449" t="s">
        <v>19</v>
      </c>
      <c r="AQ57" s="449"/>
      <c r="AR57" s="556" t="str">
        <f ca="1">IF(AND(COUNT(K22:T30,K41:T49)&gt;0,COUNT(K22:T30,K41:T49)&lt;3),COUNT(K22:T30,K41:T49),"")</f>
        <v/>
      </c>
      <c r="AS57" s="556"/>
      <c r="AT57" s="556"/>
      <c r="AU57" s="556"/>
      <c r="AV57" s="556"/>
      <c r="AW57" s="556"/>
      <c r="AX57" s="556"/>
      <c r="AY57" s="556"/>
      <c r="AZ57" s="556"/>
      <c r="BA57" s="556"/>
      <c r="BB57" s="556"/>
      <c r="BC57" s="556"/>
      <c r="BD57" s="556"/>
      <c r="BE57" s="409" t="str">
        <f ca="1">IFERROR(IF(W57&lt;&gt;"",W57*1500,IF(AR57&lt;&gt;"",AR57*500,"　　　円")),"エラー")</f>
        <v>　　　円</v>
      </c>
      <c r="BF57" s="409"/>
      <c r="BG57" s="409"/>
      <c r="BH57" s="409"/>
      <c r="BI57" s="409"/>
      <c r="BJ57" s="409"/>
      <c r="BK57" s="409"/>
      <c r="BL57" s="409"/>
      <c r="BM57" s="409"/>
      <c r="BN57" s="409"/>
      <c r="BO57" s="409"/>
      <c r="BP57" s="409"/>
      <c r="BQ57" s="410"/>
      <c r="BS57" s="128"/>
      <c r="BT57" s="128"/>
      <c r="BU57" s="128"/>
    </row>
    <row r="58" spans="1:73" ht="13.5" customHeight="1">
      <c r="A58" s="128"/>
      <c r="G58" s="550"/>
      <c r="H58" s="551"/>
      <c r="I58" s="551"/>
      <c r="J58" s="551"/>
      <c r="K58" s="551"/>
      <c r="L58" s="551"/>
      <c r="M58" s="551"/>
      <c r="N58" s="551"/>
      <c r="O58" s="551"/>
      <c r="P58" s="553"/>
      <c r="Q58" s="553"/>
      <c r="R58" s="553"/>
      <c r="S58" s="553"/>
      <c r="T58" s="553"/>
      <c r="U58" s="553"/>
      <c r="V58" s="553"/>
      <c r="W58" s="555"/>
      <c r="X58" s="555"/>
      <c r="Y58" s="555"/>
      <c r="Z58" s="555"/>
      <c r="AA58" s="555"/>
      <c r="AB58" s="555"/>
      <c r="AC58" s="555"/>
      <c r="AD58" s="555"/>
      <c r="AE58" s="555"/>
      <c r="AF58" s="555"/>
      <c r="AG58" s="555"/>
      <c r="AH58" s="555"/>
      <c r="AI58" s="555"/>
      <c r="AJ58" s="555"/>
      <c r="AK58" s="555"/>
      <c r="AL58" s="555"/>
      <c r="AM58" s="555"/>
      <c r="AN58" s="555"/>
      <c r="AO58" s="555"/>
      <c r="AP58" s="452"/>
      <c r="AQ58" s="452"/>
      <c r="AR58" s="557"/>
      <c r="AS58" s="557"/>
      <c r="AT58" s="557"/>
      <c r="AU58" s="557"/>
      <c r="AV58" s="557"/>
      <c r="AW58" s="557"/>
      <c r="AX58" s="557"/>
      <c r="AY58" s="557"/>
      <c r="AZ58" s="557"/>
      <c r="BA58" s="557"/>
      <c r="BB58" s="557"/>
      <c r="BC58" s="557"/>
      <c r="BD58" s="557"/>
      <c r="BE58" s="411"/>
      <c r="BF58" s="411"/>
      <c r="BG58" s="411"/>
      <c r="BH58" s="411"/>
      <c r="BI58" s="411"/>
      <c r="BJ58" s="411"/>
      <c r="BK58" s="411"/>
      <c r="BL58" s="411"/>
      <c r="BM58" s="411"/>
      <c r="BN58" s="411"/>
      <c r="BO58" s="411"/>
      <c r="BP58" s="411"/>
      <c r="BQ58" s="412"/>
      <c r="BS58" s="128"/>
      <c r="BT58" s="128"/>
      <c r="BU58" s="128"/>
    </row>
    <row r="59" spans="1:73">
      <c r="A59" s="128"/>
      <c r="G59" s="462" t="s">
        <v>6</v>
      </c>
      <c r="H59" s="456"/>
      <c r="I59" s="456"/>
      <c r="J59" s="456"/>
      <c r="K59" s="456"/>
      <c r="L59" s="456"/>
      <c r="M59" s="456"/>
      <c r="N59" s="456"/>
      <c r="O59" s="456"/>
      <c r="P59" s="456"/>
      <c r="Q59" s="456"/>
      <c r="R59" s="456"/>
      <c r="S59" s="456"/>
      <c r="T59" s="456"/>
      <c r="U59" s="456"/>
      <c r="V59" s="456"/>
      <c r="W59" s="456"/>
      <c r="X59" s="456"/>
      <c r="Y59" s="456"/>
      <c r="Z59" s="456"/>
      <c r="AA59" s="456"/>
      <c r="AB59" s="456"/>
      <c r="AC59" s="456"/>
      <c r="AD59" s="456"/>
      <c r="AE59" s="456"/>
      <c r="AF59" s="456"/>
      <c r="AG59" s="456"/>
      <c r="AH59" s="456"/>
      <c r="AI59" s="456"/>
      <c r="AJ59" s="456"/>
      <c r="AK59" s="456"/>
      <c r="AL59" s="456"/>
      <c r="AM59" s="456"/>
      <c r="AN59" s="456"/>
      <c r="AO59" s="456"/>
      <c r="AP59" s="456"/>
      <c r="AQ59" s="456"/>
      <c r="AR59" s="456"/>
      <c r="AS59" s="456"/>
      <c r="AT59" s="456"/>
      <c r="AU59" s="456"/>
      <c r="AV59" s="456"/>
      <c r="AW59" s="456"/>
      <c r="AX59" s="456"/>
      <c r="AY59" s="456"/>
      <c r="AZ59" s="456"/>
      <c r="BA59" s="456"/>
      <c r="BB59" s="456"/>
      <c r="BC59" s="456"/>
      <c r="BD59" s="456"/>
      <c r="BE59" s="456"/>
      <c r="BF59" s="456"/>
      <c r="BG59" s="456"/>
      <c r="BH59" s="456"/>
      <c r="BI59" s="456"/>
      <c r="BJ59" s="456"/>
      <c r="BK59" s="456"/>
      <c r="BL59" s="456"/>
      <c r="BM59" s="456"/>
      <c r="BN59" s="456"/>
      <c r="BO59" s="456"/>
      <c r="BP59" s="456"/>
      <c r="BQ59" s="463"/>
      <c r="BS59" s="128"/>
      <c r="BT59" s="128"/>
      <c r="BU59" s="128"/>
    </row>
    <row r="60" spans="1:73">
      <c r="A60" s="128"/>
      <c r="G60" s="462"/>
      <c r="H60" s="456"/>
      <c r="I60" s="456"/>
      <c r="J60" s="456"/>
      <c r="K60" s="456"/>
      <c r="L60" s="456"/>
      <c r="M60" s="456"/>
      <c r="N60" s="456"/>
      <c r="O60" s="456"/>
      <c r="P60" s="456"/>
      <c r="Q60" s="456"/>
      <c r="R60" s="456"/>
      <c r="S60" s="456"/>
      <c r="T60" s="456"/>
      <c r="U60" s="456"/>
      <c r="V60" s="456"/>
      <c r="W60" s="456"/>
      <c r="X60" s="456"/>
      <c r="Y60" s="456"/>
      <c r="Z60" s="456"/>
      <c r="AA60" s="456"/>
      <c r="AB60" s="456"/>
      <c r="AC60" s="456"/>
      <c r="AD60" s="456"/>
      <c r="AE60" s="456"/>
      <c r="AF60" s="456"/>
      <c r="AG60" s="456"/>
      <c r="AH60" s="456"/>
      <c r="AI60" s="456"/>
      <c r="AJ60" s="456"/>
      <c r="AK60" s="456"/>
      <c r="AL60" s="456"/>
      <c r="AM60" s="456"/>
      <c r="AN60" s="456"/>
      <c r="AO60" s="456"/>
      <c r="AP60" s="456"/>
      <c r="AQ60" s="456"/>
      <c r="AR60" s="456"/>
      <c r="AS60" s="456"/>
      <c r="AT60" s="456"/>
      <c r="AU60" s="456"/>
      <c r="AV60" s="456"/>
      <c r="AW60" s="456"/>
      <c r="AX60" s="456"/>
      <c r="AY60" s="456"/>
      <c r="AZ60" s="456"/>
      <c r="BA60" s="456"/>
      <c r="BB60" s="456"/>
      <c r="BC60" s="456"/>
      <c r="BD60" s="456"/>
      <c r="BE60" s="456"/>
      <c r="BF60" s="456"/>
      <c r="BG60" s="456"/>
      <c r="BH60" s="456"/>
      <c r="BI60" s="456"/>
      <c r="BJ60" s="456"/>
      <c r="BK60" s="456"/>
      <c r="BL60" s="456"/>
      <c r="BM60" s="456"/>
      <c r="BN60" s="456"/>
      <c r="BO60" s="456"/>
      <c r="BP60" s="456"/>
      <c r="BQ60" s="463"/>
      <c r="BS60" s="128"/>
      <c r="BT60" s="128"/>
      <c r="BU60" s="128"/>
    </row>
    <row r="61" spans="1:73">
      <c r="A61" s="128"/>
      <c r="G61" s="7"/>
      <c r="I61" s="456" t="str">
        <f>IF(INDEX(入力,$A55,G$1)="","",INDEX(入力,$A55,G$1))</f>
        <v>令和 8 年 0 月 0 日</v>
      </c>
      <c r="J61" s="457"/>
      <c r="K61" s="457"/>
      <c r="L61" s="457"/>
      <c r="M61" s="457"/>
      <c r="N61" s="457"/>
      <c r="O61" s="457"/>
      <c r="P61" s="457"/>
      <c r="Q61" s="457"/>
      <c r="R61" s="457"/>
      <c r="S61" s="457"/>
      <c r="T61" s="457"/>
      <c r="U61" s="457"/>
      <c r="V61" s="457"/>
      <c r="W61" s="457"/>
      <c r="X61" s="457"/>
      <c r="Y61" s="457"/>
      <c r="Z61" s="457"/>
      <c r="AA61" s="457"/>
      <c r="AB61" s="457"/>
      <c r="AC61" s="457"/>
      <c r="BQ61" s="9"/>
      <c r="BS61" s="128"/>
      <c r="BT61" s="128"/>
      <c r="BU61" s="128"/>
    </row>
    <row r="62" spans="1:73" ht="13.5" customHeight="1">
      <c r="A62" s="128"/>
      <c r="G62" s="2"/>
      <c r="AC62" s="440" t="s">
        <v>5</v>
      </c>
      <c r="AD62" s="440"/>
      <c r="AE62" s="440"/>
      <c r="AF62" s="440"/>
      <c r="AG62" s="440"/>
      <c r="AH62" s="440"/>
      <c r="AI62" s="440"/>
      <c r="AM62" s="532" t="str">
        <f>入力シート!$AG$9</f>
        <v>〇〇</v>
      </c>
      <c r="AN62" s="532"/>
      <c r="AO62" s="532"/>
      <c r="AP62" s="532"/>
      <c r="AQ62" s="532"/>
      <c r="AR62" s="532"/>
      <c r="AS62" s="532"/>
      <c r="AT62" s="532"/>
      <c r="AU62" s="532"/>
      <c r="AV62" s="532"/>
      <c r="AW62" s="532"/>
      <c r="AX62" s="532"/>
      <c r="AY62" s="532"/>
      <c r="AZ62" s="532"/>
      <c r="BA62" s="532"/>
      <c r="BB62" s="532"/>
      <c r="BC62" s="532"/>
      <c r="BD62" s="532"/>
      <c r="BE62" s="532"/>
      <c r="BF62" s="532"/>
      <c r="BG62" s="532"/>
      <c r="BH62" s="532"/>
      <c r="BI62" s="532"/>
      <c r="BJ62" s="532"/>
      <c r="BK62" s="532"/>
      <c r="BL62" s="532"/>
      <c r="BM62" s="454" t="s">
        <v>12</v>
      </c>
      <c r="BN62" s="454"/>
      <c r="BO62" s="454"/>
      <c r="BQ62" s="3"/>
      <c r="BS62" s="128"/>
      <c r="BT62" s="128"/>
      <c r="BU62" s="128"/>
    </row>
    <row r="63" spans="1:73" ht="13.5" customHeight="1">
      <c r="A63" s="128"/>
      <c r="G63" s="2"/>
      <c r="AC63" s="440"/>
      <c r="AD63" s="440"/>
      <c r="AE63" s="440"/>
      <c r="AF63" s="440"/>
      <c r="AG63" s="440"/>
      <c r="AH63" s="440"/>
      <c r="AI63" s="440"/>
      <c r="AM63" s="532"/>
      <c r="AN63" s="532"/>
      <c r="AO63" s="532"/>
      <c r="AP63" s="532"/>
      <c r="AQ63" s="532"/>
      <c r="AR63" s="532"/>
      <c r="AS63" s="532"/>
      <c r="AT63" s="532"/>
      <c r="AU63" s="532"/>
      <c r="AV63" s="532"/>
      <c r="AW63" s="532"/>
      <c r="AX63" s="532"/>
      <c r="AY63" s="532"/>
      <c r="AZ63" s="532"/>
      <c r="BA63" s="532"/>
      <c r="BB63" s="532"/>
      <c r="BC63" s="532"/>
      <c r="BD63" s="532"/>
      <c r="BE63" s="532"/>
      <c r="BF63" s="532"/>
      <c r="BG63" s="532"/>
      <c r="BH63" s="532"/>
      <c r="BI63" s="532"/>
      <c r="BJ63" s="532"/>
      <c r="BK63" s="532"/>
      <c r="BL63" s="532"/>
      <c r="BM63" s="454"/>
      <c r="BN63" s="454"/>
      <c r="BO63" s="454"/>
      <c r="BQ63" s="3"/>
      <c r="BS63" s="128"/>
      <c r="BT63" s="128"/>
      <c r="BU63" s="128"/>
    </row>
    <row r="64" spans="1:73" ht="13.5" customHeight="1">
      <c r="A64" s="128"/>
      <c r="G64" s="4"/>
      <c r="H64" s="5"/>
      <c r="I64" s="5"/>
      <c r="J64" s="5"/>
      <c r="K64" s="5"/>
      <c r="L64" s="5"/>
      <c r="M64" s="5"/>
      <c r="N64" s="5"/>
      <c r="O64" s="5"/>
      <c r="P64" s="5"/>
      <c r="Q64" s="5"/>
      <c r="R64" s="5"/>
      <c r="S64" s="5"/>
      <c r="T64" s="5"/>
      <c r="U64" s="5"/>
      <c r="V64" s="5"/>
      <c r="W64" s="5"/>
      <c r="X64" s="5"/>
      <c r="Y64" s="5"/>
      <c r="Z64" s="5"/>
      <c r="AA64" s="5"/>
      <c r="AB64" s="5"/>
      <c r="AC64" s="443"/>
      <c r="AD64" s="443"/>
      <c r="AE64" s="443"/>
      <c r="AF64" s="443"/>
      <c r="AG64" s="443"/>
      <c r="AH64" s="443"/>
      <c r="AI64" s="443"/>
      <c r="AJ64" s="5"/>
      <c r="AK64" s="5"/>
      <c r="AL64" s="5"/>
      <c r="AM64" s="533"/>
      <c r="AN64" s="533"/>
      <c r="AO64" s="533"/>
      <c r="AP64" s="533"/>
      <c r="AQ64" s="533"/>
      <c r="AR64" s="533"/>
      <c r="AS64" s="533"/>
      <c r="AT64" s="533"/>
      <c r="AU64" s="533"/>
      <c r="AV64" s="533"/>
      <c r="AW64" s="533"/>
      <c r="AX64" s="533"/>
      <c r="AY64" s="533"/>
      <c r="AZ64" s="533"/>
      <c r="BA64" s="533"/>
      <c r="BB64" s="533"/>
      <c r="BC64" s="533"/>
      <c r="BD64" s="533"/>
      <c r="BE64" s="533"/>
      <c r="BF64" s="533"/>
      <c r="BG64" s="533"/>
      <c r="BH64" s="533"/>
      <c r="BI64" s="533"/>
      <c r="BJ64" s="533"/>
      <c r="BK64" s="533"/>
      <c r="BL64" s="533"/>
      <c r="BM64" s="455"/>
      <c r="BN64" s="455"/>
      <c r="BO64" s="455"/>
      <c r="BP64" s="5"/>
      <c r="BQ64" s="6"/>
      <c r="BS64" s="128"/>
      <c r="BT64" s="128"/>
      <c r="BU64" s="128"/>
    </row>
    <row r="65" spans="1:73">
      <c r="A65" s="128"/>
      <c r="BS65" s="128"/>
      <c r="BT65" s="128"/>
      <c r="BU65" s="128"/>
    </row>
    <row r="66" spans="1:73">
      <c r="A66" s="128"/>
      <c r="B66" s="128"/>
      <c r="C66" s="128"/>
      <c r="D66" s="128"/>
      <c r="E66" s="128"/>
      <c r="F66" s="128"/>
      <c r="G66" s="128"/>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128"/>
      <c r="AF66" s="128"/>
      <c r="AG66" s="128"/>
      <c r="AH66" s="128"/>
      <c r="AI66" s="128"/>
      <c r="AJ66" s="128"/>
      <c r="AK66" s="128"/>
      <c r="AL66" s="128"/>
      <c r="AM66" s="128"/>
      <c r="AN66" s="128"/>
      <c r="AO66" s="128"/>
      <c r="AP66" s="128"/>
      <c r="AQ66" s="128"/>
      <c r="AR66" s="128"/>
      <c r="AS66" s="128"/>
      <c r="AT66" s="128"/>
      <c r="AU66" s="128"/>
      <c r="AV66" s="128"/>
      <c r="AW66" s="128"/>
      <c r="AX66" s="128"/>
      <c r="AY66" s="128"/>
      <c r="AZ66" s="128"/>
      <c r="BA66" s="128"/>
      <c r="BB66" s="128"/>
      <c r="BC66" s="128"/>
      <c r="BD66" s="128"/>
      <c r="BE66" s="128"/>
      <c r="BF66" s="128"/>
      <c r="BG66" s="128"/>
      <c r="BH66" s="128"/>
      <c r="BI66" s="128"/>
      <c r="BJ66" s="128"/>
      <c r="BK66" s="128"/>
      <c r="BL66" s="128"/>
      <c r="BM66" s="128"/>
      <c r="BN66" s="128"/>
      <c r="BO66" s="128"/>
      <c r="BP66" s="128"/>
      <c r="BQ66" s="128"/>
      <c r="BR66" s="128"/>
      <c r="BS66" s="128"/>
      <c r="BT66" s="128"/>
      <c r="BU66" s="128"/>
    </row>
    <row r="67" spans="1:73">
      <c r="A67" s="128"/>
      <c r="B67" s="128"/>
      <c r="C67" s="128"/>
      <c r="D67" s="128"/>
      <c r="E67" s="128"/>
      <c r="F67" s="128"/>
      <c r="G67" s="128"/>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8"/>
      <c r="AY67" s="128"/>
      <c r="AZ67" s="128"/>
      <c r="BA67" s="128"/>
      <c r="BB67" s="128"/>
      <c r="BC67" s="128"/>
      <c r="BD67" s="128"/>
      <c r="BE67" s="128"/>
      <c r="BF67" s="128"/>
      <c r="BG67" s="128"/>
      <c r="BH67" s="128"/>
      <c r="BI67" s="128"/>
      <c r="BJ67" s="128"/>
      <c r="BK67" s="128"/>
      <c r="BL67" s="128"/>
      <c r="BM67" s="128"/>
      <c r="BN67" s="128"/>
      <c r="BO67" s="128"/>
      <c r="BP67" s="128"/>
      <c r="BQ67" s="128"/>
      <c r="BR67" s="128"/>
      <c r="BS67" s="128"/>
      <c r="BT67" s="128"/>
      <c r="BU67" s="128"/>
    </row>
    <row r="68" spans="1:73">
      <c r="A68" s="128"/>
      <c r="B68" s="128"/>
      <c r="C68" s="128"/>
      <c r="D68" s="128"/>
      <c r="E68" s="128"/>
      <c r="F68" s="128"/>
      <c r="G68" s="128"/>
      <c r="H68" s="128"/>
      <c r="I68" s="128"/>
      <c r="J68" s="128"/>
      <c r="K68" s="128"/>
      <c r="L68" s="128"/>
      <c r="M68" s="128"/>
      <c r="N68" s="128"/>
      <c r="O68" s="128"/>
      <c r="P68" s="128"/>
      <c r="Q68" s="128"/>
      <c r="R68" s="128"/>
      <c r="S68" s="128"/>
      <c r="T68" s="128"/>
      <c r="U68" s="128"/>
      <c r="V68" s="128"/>
      <c r="W68" s="128"/>
      <c r="X68" s="128"/>
      <c r="Y68" s="128"/>
      <c r="Z68" s="128"/>
      <c r="AA68" s="128"/>
      <c r="AB68" s="128"/>
      <c r="AC68" s="128"/>
      <c r="AD68" s="128"/>
      <c r="AE68" s="128"/>
      <c r="AF68" s="128"/>
      <c r="AG68" s="128"/>
      <c r="AH68" s="128"/>
      <c r="AI68" s="128"/>
      <c r="AJ68" s="128"/>
      <c r="AK68" s="128"/>
      <c r="AL68" s="128"/>
      <c r="AM68" s="128"/>
      <c r="AN68" s="128"/>
      <c r="AO68" s="128"/>
      <c r="AP68" s="128"/>
      <c r="AQ68" s="128"/>
      <c r="AR68" s="128"/>
      <c r="AS68" s="128"/>
      <c r="AT68" s="128"/>
      <c r="AU68" s="128"/>
      <c r="AV68" s="128"/>
      <c r="AW68" s="128"/>
      <c r="AX68" s="128"/>
      <c r="AY68" s="128"/>
      <c r="AZ68" s="128"/>
      <c r="BA68" s="128"/>
      <c r="BB68" s="128"/>
      <c r="BC68" s="128"/>
      <c r="BD68" s="128"/>
      <c r="BE68" s="128"/>
      <c r="BF68" s="128"/>
      <c r="BG68" s="128"/>
      <c r="BH68" s="128"/>
      <c r="BI68" s="128"/>
      <c r="BJ68" s="128"/>
      <c r="BK68" s="128"/>
      <c r="BL68" s="128"/>
      <c r="BM68" s="128"/>
      <c r="BN68" s="128"/>
      <c r="BO68" s="128"/>
      <c r="BP68" s="128"/>
      <c r="BQ68" s="128"/>
      <c r="BR68" s="128"/>
      <c r="BS68" s="128"/>
      <c r="BT68" s="128"/>
      <c r="BU68" s="128"/>
    </row>
    <row r="69" spans="1:73">
      <c r="A69" s="128"/>
      <c r="B69" s="128"/>
      <c r="C69" s="128"/>
      <c r="D69" s="128"/>
      <c r="E69" s="128"/>
      <c r="F69" s="128"/>
      <c r="G69" s="128"/>
      <c r="H69" s="128"/>
      <c r="I69" s="128"/>
      <c r="J69" s="128"/>
      <c r="K69" s="128"/>
      <c r="L69" s="128"/>
      <c r="M69" s="128"/>
      <c r="N69" s="128"/>
      <c r="O69" s="128"/>
      <c r="P69" s="128"/>
      <c r="Q69" s="128"/>
      <c r="R69" s="128"/>
      <c r="S69" s="128"/>
      <c r="T69" s="128"/>
      <c r="U69" s="128"/>
      <c r="V69" s="128"/>
      <c r="W69" s="128"/>
      <c r="X69" s="128"/>
      <c r="Y69" s="128"/>
      <c r="Z69" s="128"/>
      <c r="AA69" s="128"/>
      <c r="AB69" s="128"/>
      <c r="AC69" s="128"/>
      <c r="AD69" s="128"/>
      <c r="AE69" s="128"/>
      <c r="AF69" s="128"/>
      <c r="AG69" s="128"/>
      <c r="AH69" s="128"/>
      <c r="AI69" s="128"/>
      <c r="AJ69" s="128"/>
      <c r="AK69" s="128"/>
      <c r="AL69" s="128"/>
      <c r="AM69" s="128"/>
      <c r="AN69" s="128"/>
      <c r="AO69" s="128"/>
      <c r="AP69" s="128"/>
      <c r="AQ69" s="128"/>
      <c r="AR69" s="128"/>
      <c r="AS69" s="128"/>
      <c r="AT69" s="128"/>
      <c r="AU69" s="128"/>
      <c r="AV69" s="128"/>
      <c r="AW69" s="128"/>
      <c r="AX69" s="128"/>
      <c r="AY69" s="128"/>
      <c r="AZ69" s="128"/>
      <c r="BA69" s="128"/>
      <c r="BB69" s="128"/>
      <c r="BC69" s="128"/>
      <c r="BD69" s="128"/>
      <c r="BE69" s="128"/>
      <c r="BF69" s="128"/>
      <c r="BG69" s="128"/>
      <c r="BH69" s="128"/>
      <c r="BI69" s="128"/>
      <c r="BJ69" s="128"/>
      <c r="BK69" s="128"/>
      <c r="BL69" s="128"/>
      <c r="BM69" s="128"/>
      <c r="BN69" s="128"/>
      <c r="BO69" s="128"/>
      <c r="BP69" s="128"/>
      <c r="BQ69" s="128"/>
      <c r="BR69" s="128"/>
      <c r="BS69" s="128"/>
      <c r="BT69" s="128"/>
      <c r="BU69" s="128"/>
    </row>
  </sheetData>
  <sheetProtection sheet="1" objects="1" scenarios="1"/>
  <mergeCells count="95">
    <mergeCell ref="G11:T13"/>
    <mergeCell ref="U11:BQ13"/>
    <mergeCell ref="Z3:AW4"/>
    <mergeCell ref="G5:BQ7"/>
    <mergeCell ref="G8:T10"/>
    <mergeCell ref="U8:BA10"/>
    <mergeCell ref="BB8:BQ10"/>
    <mergeCell ref="BM22:BQ24"/>
    <mergeCell ref="I14:Y15"/>
    <mergeCell ref="AF14:BN15"/>
    <mergeCell ref="G18:BQ19"/>
    <mergeCell ref="G20:J21"/>
    <mergeCell ref="K20:T21"/>
    <mergeCell ref="U20:AN21"/>
    <mergeCell ref="AO20:BG21"/>
    <mergeCell ref="BH20:BL21"/>
    <mergeCell ref="BM20:BQ21"/>
    <mergeCell ref="G22:J24"/>
    <mergeCell ref="K22:T24"/>
    <mergeCell ref="U22:AN24"/>
    <mergeCell ref="AO22:BG24"/>
    <mergeCell ref="BH22:BL24"/>
    <mergeCell ref="BM28:BQ30"/>
    <mergeCell ref="G25:J27"/>
    <mergeCell ref="K25:T27"/>
    <mergeCell ref="U25:AN27"/>
    <mergeCell ref="AO25:BG27"/>
    <mergeCell ref="BH25:BL27"/>
    <mergeCell ref="BM25:BQ27"/>
    <mergeCell ref="G28:J30"/>
    <mergeCell ref="K28:T30"/>
    <mergeCell ref="U28:AN30"/>
    <mergeCell ref="AO28:BG30"/>
    <mergeCell ref="BH28:BL30"/>
    <mergeCell ref="BM34:BQ36"/>
    <mergeCell ref="G31:J33"/>
    <mergeCell ref="K31:T33"/>
    <mergeCell ref="U31:AN33"/>
    <mergeCell ref="AO31:BG33"/>
    <mergeCell ref="BH31:BL33"/>
    <mergeCell ref="BM31:BQ33"/>
    <mergeCell ref="G34:J36"/>
    <mergeCell ref="K34:T36"/>
    <mergeCell ref="U34:AN36"/>
    <mergeCell ref="AO34:BG36"/>
    <mergeCell ref="BH34:BL36"/>
    <mergeCell ref="BM41:BQ43"/>
    <mergeCell ref="G37:BQ38"/>
    <mergeCell ref="G39:J40"/>
    <mergeCell ref="K39:T40"/>
    <mergeCell ref="U39:AN40"/>
    <mergeCell ref="AO39:BG40"/>
    <mergeCell ref="BH39:BL40"/>
    <mergeCell ref="BM39:BQ40"/>
    <mergeCell ref="G41:J43"/>
    <mergeCell ref="K41:T43"/>
    <mergeCell ref="U41:AN43"/>
    <mergeCell ref="AO41:BG43"/>
    <mergeCell ref="BH41:BL43"/>
    <mergeCell ref="BM47:BQ49"/>
    <mergeCell ref="G44:J46"/>
    <mergeCell ref="K44:T46"/>
    <mergeCell ref="U44:AN46"/>
    <mergeCell ref="AO44:BG46"/>
    <mergeCell ref="BH44:BL46"/>
    <mergeCell ref="BM44:BQ46"/>
    <mergeCell ref="G47:J49"/>
    <mergeCell ref="K47:T49"/>
    <mergeCell ref="U47:AN49"/>
    <mergeCell ref="AO47:BG49"/>
    <mergeCell ref="BH47:BL49"/>
    <mergeCell ref="BM53:BQ55"/>
    <mergeCell ref="G50:J52"/>
    <mergeCell ref="K50:T52"/>
    <mergeCell ref="U50:AN52"/>
    <mergeCell ref="AO50:BG52"/>
    <mergeCell ref="BH50:BL52"/>
    <mergeCell ref="BM50:BQ52"/>
    <mergeCell ref="G53:J55"/>
    <mergeCell ref="K53:T55"/>
    <mergeCell ref="U53:AN55"/>
    <mergeCell ref="AO53:BG55"/>
    <mergeCell ref="BH53:BL55"/>
    <mergeCell ref="BE56:BQ56"/>
    <mergeCell ref="G57:O58"/>
    <mergeCell ref="P57:V58"/>
    <mergeCell ref="W57:AO58"/>
    <mergeCell ref="AP57:AQ58"/>
    <mergeCell ref="AR57:BD58"/>
    <mergeCell ref="BE57:BQ58"/>
    <mergeCell ref="G59:BQ60"/>
    <mergeCell ref="I61:AC61"/>
    <mergeCell ref="AC62:AI64"/>
    <mergeCell ref="AM62:BL64"/>
    <mergeCell ref="BM62:BO64"/>
  </mergeCells>
  <phoneticPr fontId="4"/>
  <pageMargins left="0.6692913385826772" right="0.70866141732283472" top="0.6692913385826772" bottom="0.27559055118110237" header="0.51181102362204722" footer="0.31496062992125984"/>
  <pageSetup paperSize="9" scale="96" orientation="portrait" r:id="rId1"/>
  <headerFooter alignWithMargins="0"/>
  <rowBreaks count="1" manualBreakCount="1">
    <brk id="65" min="1" max="69"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2" tint="-9.9978637043366805E-2"/>
  </sheetPr>
  <dimension ref="A1:BU70"/>
  <sheetViews>
    <sheetView zoomScaleNormal="100" workbookViewId="0">
      <selection activeCell="BX14" sqref="BX14"/>
    </sheetView>
  </sheetViews>
  <sheetFormatPr defaultColWidth="9" defaultRowHeight="13.2"/>
  <cols>
    <col min="1" max="1" width="4.88671875" style="1" customWidth="1"/>
    <col min="2" max="72" width="1.21875" style="1" customWidth="1"/>
    <col min="73" max="16384" width="9" style="1"/>
  </cols>
  <sheetData>
    <row r="1" spans="1:73" s="30" customFormat="1" ht="8.4">
      <c r="A1" s="129">
        <v>16</v>
      </c>
      <c r="B1" s="130"/>
      <c r="C1" s="130"/>
      <c r="D1" s="130"/>
      <c r="E1" s="130"/>
      <c r="F1" s="130"/>
      <c r="G1" s="129">
        <f>$A$1+2</f>
        <v>18</v>
      </c>
      <c r="H1" s="130"/>
      <c r="I1" s="130"/>
      <c r="J1" s="130"/>
      <c r="K1" s="129">
        <f>$A$1+1</f>
        <v>17</v>
      </c>
      <c r="L1" s="130"/>
      <c r="M1" s="130"/>
      <c r="N1" s="130"/>
      <c r="O1" s="130"/>
      <c r="P1" s="130"/>
      <c r="Q1" s="130"/>
      <c r="R1" s="130"/>
      <c r="S1" s="130"/>
      <c r="T1" s="130"/>
      <c r="U1" s="130">
        <v>2</v>
      </c>
      <c r="V1" s="130"/>
      <c r="W1" s="130"/>
      <c r="X1" s="130"/>
      <c r="Y1" s="130"/>
      <c r="Z1" s="130"/>
      <c r="AA1" s="130"/>
      <c r="AB1" s="130"/>
      <c r="AC1" s="130"/>
      <c r="AD1" s="130"/>
      <c r="AE1" s="130"/>
      <c r="AF1" s="130"/>
      <c r="AG1" s="130"/>
      <c r="AH1" s="130"/>
      <c r="AI1" s="130"/>
      <c r="AJ1" s="130"/>
      <c r="AK1" s="130"/>
      <c r="AL1" s="130"/>
      <c r="AM1" s="130"/>
      <c r="AN1" s="130"/>
      <c r="AO1" s="130">
        <v>3</v>
      </c>
      <c r="AP1" s="130"/>
      <c r="AQ1" s="130"/>
      <c r="AR1" s="130"/>
      <c r="AS1" s="130"/>
      <c r="AT1" s="130"/>
      <c r="AU1" s="130"/>
      <c r="AV1" s="130"/>
      <c r="AW1" s="130"/>
      <c r="AX1" s="130"/>
      <c r="AY1" s="130"/>
      <c r="AZ1" s="130"/>
      <c r="BA1" s="130"/>
      <c r="BB1" s="130"/>
      <c r="BC1" s="130"/>
      <c r="BD1" s="130"/>
      <c r="BE1" s="130"/>
      <c r="BF1" s="130"/>
      <c r="BG1" s="130"/>
      <c r="BH1" s="130">
        <v>5</v>
      </c>
      <c r="BI1" s="130"/>
      <c r="BJ1" s="130"/>
      <c r="BK1" s="130"/>
      <c r="BL1" s="130"/>
      <c r="BM1" s="130">
        <v>6</v>
      </c>
      <c r="BN1" s="130"/>
      <c r="BO1" s="130"/>
      <c r="BP1" s="130"/>
      <c r="BQ1" s="129">
        <f>$A$1+2</f>
        <v>18</v>
      </c>
      <c r="BR1" s="130"/>
      <c r="BS1" s="130"/>
      <c r="BT1" s="130"/>
      <c r="BU1" s="130"/>
    </row>
    <row r="2" spans="1:73">
      <c r="A2" s="131"/>
      <c r="BS2" s="131"/>
      <c r="BT2" s="131"/>
      <c r="BU2" s="131"/>
    </row>
    <row r="3" spans="1:73" ht="13.5" customHeight="1">
      <c r="A3" s="131">
        <v>1</v>
      </c>
      <c r="Z3" s="475">
        <f>IF(INDEX(入力,$A3,K$1)="","",INDEX(入力,$A3,K$1))</f>
        <v>46323</v>
      </c>
      <c r="AA3" s="475"/>
      <c r="AB3" s="475"/>
      <c r="AC3" s="475"/>
      <c r="AD3" s="475"/>
      <c r="AE3" s="475"/>
      <c r="AF3" s="475"/>
      <c r="AG3" s="475"/>
      <c r="AH3" s="475"/>
      <c r="AI3" s="475"/>
      <c r="AJ3" s="475"/>
      <c r="AK3" s="475"/>
      <c r="AL3" s="475"/>
      <c r="AM3" s="475"/>
      <c r="AN3" s="475"/>
      <c r="AO3" s="475"/>
      <c r="AP3" s="475"/>
      <c r="AQ3" s="475"/>
      <c r="AR3" s="475"/>
      <c r="AS3" s="475"/>
      <c r="AT3" s="475"/>
      <c r="AU3" s="475"/>
      <c r="AV3" s="475"/>
      <c r="AW3" s="475"/>
      <c r="BS3" s="131"/>
      <c r="BT3" s="131"/>
      <c r="BU3" s="131"/>
    </row>
    <row r="4" spans="1:73" ht="14.25" customHeight="1">
      <c r="A4" s="131"/>
      <c r="Z4" s="476"/>
      <c r="AA4" s="476"/>
      <c r="AB4" s="476"/>
      <c r="AC4" s="476"/>
      <c r="AD4" s="476"/>
      <c r="AE4" s="476"/>
      <c r="AF4" s="476"/>
      <c r="AG4" s="476"/>
      <c r="AH4" s="476"/>
      <c r="AI4" s="476"/>
      <c r="AJ4" s="476"/>
      <c r="AK4" s="476"/>
      <c r="AL4" s="476"/>
      <c r="AM4" s="476"/>
      <c r="AN4" s="476"/>
      <c r="AO4" s="476"/>
      <c r="AP4" s="476"/>
      <c r="AQ4" s="476"/>
      <c r="AR4" s="476"/>
      <c r="AS4" s="476"/>
      <c r="AT4" s="476"/>
      <c r="AU4" s="476"/>
      <c r="AV4" s="476"/>
      <c r="AW4" s="476"/>
      <c r="BS4" s="131"/>
      <c r="BT4" s="131"/>
      <c r="BU4" s="131"/>
    </row>
    <row r="5" spans="1:73" ht="13.2" customHeight="1">
      <c r="A5" s="131"/>
      <c r="G5" s="427" t="s">
        <v>303</v>
      </c>
      <c r="H5" s="428"/>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c r="AM5" s="428"/>
      <c r="AN5" s="428"/>
      <c r="AO5" s="428"/>
      <c r="AP5" s="428"/>
      <c r="AQ5" s="428"/>
      <c r="AR5" s="428"/>
      <c r="AS5" s="428"/>
      <c r="AT5" s="428"/>
      <c r="AU5" s="428"/>
      <c r="AV5" s="428"/>
      <c r="AW5" s="428"/>
      <c r="AX5" s="428"/>
      <c r="AY5" s="428"/>
      <c r="AZ5" s="428"/>
      <c r="BA5" s="428"/>
      <c r="BB5" s="428"/>
      <c r="BC5" s="428"/>
      <c r="BD5" s="428"/>
      <c r="BE5" s="428"/>
      <c r="BF5" s="428"/>
      <c r="BG5" s="428"/>
      <c r="BH5" s="428"/>
      <c r="BI5" s="428"/>
      <c r="BJ5" s="428"/>
      <c r="BK5" s="428"/>
      <c r="BL5" s="428"/>
      <c r="BM5" s="428"/>
      <c r="BN5" s="428"/>
      <c r="BO5" s="428"/>
      <c r="BP5" s="428"/>
      <c r="BQ5" s="429"/>
      <c r="BS5" s="131"/>
      <c r="BT5" s="131"/>
      <c r="BU5" s="131"/>
    </row>
    <row r="6" spans="1:73" ht="13.2" customHeight="1">
      <c r="A6" s="131"/>
      <c r="G6" s="430"/>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1"/>
      <c r="AY6" s="431"/>
      <c r="AZ6" s="431"/>
      <c r="BA6" s="431"/>
      <c r="BB6" s="431"/>
      <c r="BC6" s="431"/>
      <c r="BD6" s="431"/>
      <c r="BE6" s="431"/>
      <c r="BF6" s="431"/>
      <c r="BG6" s="431"/>
      <c r="BH6" s="431"/>
      <c r="BI6" s="431"/>
      <c r="BJ6" s="431"/>
      <c r="BK6" s="431"/>
      <c r="BL6" s="431"/>
      <c r="BM6" s="431"/>
      <c r="BN6" s="431"/>
      <c r="BO6" s="431"/>
      <c r="BP6" s="431"/>
      <c r="BQ6" s="432"/>
      <c r="BS6" s="131"/>
      <c r="BT6" s="131"/>
      <c r="BU6" s="131"/>
    </row>
    <row r="7" spans="1:73">
      <c r="A7" s="131"/>
      <c r="G7" s="433"/>
      <c r="H7" s="434"/>
      <c r="I7" s="434"/>
      <c r="J7" s="434"/>
      <c r="K7" s="434"/>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4"/>
      <c r="AK7" s="434"/>
      <c r="AL7" s="434"/>
      <c r="AM7" s="434"/>
      <c r="AN7" s="434"/>
      <c r="AO7" s="434"/>
      <c r="AP7" s="434"/>
      <c r="AQ7" s="434"/>
      <c r="AR7" s="434"/>
      <c r="AS7" s="434"/>
      <c r="AT7" s="434"/>
      <c r="AU7" s="434"/>
      <c r="AV7" s="434"/>
      <c r="AW7" s="434"/>
      <c r="AX7" s="434"/>
      <c r="AY7" s="434"/>
      <c r="AZ7" s="434"/>
      <c r="BA7" s="434"/>
      <c r="BB7" s="434"/>
      <c r="BC7" s="434"/>
      <c r="BD7" s="434"/>
      <c r="BE7" s="434"/>
      <c r="BF7" s="434"/>
      <c r="BG7" s="434"/>
      <c r="BH7" s="434"/>
      <c r="BI7" s="434"/>
      <c r="BJ7" s="434"/>
      <c r="BK7" s="434"/>
      <c r="BL7" s="434"/>
      <c r="BM7" s="434"/>
      <c r="BN7" s="434"/>
      <c r="BO7" s="434"/>
      <c r="BP7" s="434"/>
      <c r="BQ7" s="435"/>
      <c r="BS7" s="131"/>
      <c r="BT7" s="131"/>
      <c r="BU7" s="131"/>
    </row>
    <row r="8" spans="1:73" ht="13.5" customHeight="1">
      <c r="A8" s="131"/>
      <c r="G8" s="436" t="s">
        <v>17</v>
      </c>
      <c r="H8" s="437"/>
      <c r="I8" s="437"/>
      <c r="J8" s="437"/>
      <c r="K8" s="437"/>
      <c r="L8" s="437"/>
      <c r="M8" s="437"/>
      <c r="N8" s="437"/>
      <c r="O8" s="437"/>
      <c r="P8" s="437"/>
      <c r="Q8" s="437"/>
      <c r="R8" s="437"/>
      <c r="S8" s="437"/>
      <c r="T8" s="438"/>
      <c r="U8" s="418" t="str">
        <f>IF(入力シート!$AG$1="","",入力シート!$AG$1&amp;"  "&amp;入力シート!$AG$2)</f>
        <v>90  〇〇</v>
      </c>
      <c r="V8" s="419"/>
      <c r="W8" s="419"/>
      <c r="X8" s="419"/>
      <c r="Y8" s="419"/>
      <c r="Z8" s="419"/>
      <c r="AA8" s="419"/>
      <c r="AB8" s="419"/>
      <c r="AC8" s="419"/>
      <c r="AD8" s="419"/>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69" t="s">
        <v>45</v>
      </c>
      <c r="BC8" s="469"/>
      <c r="BD8" s="469"/>
      <c r="BE8" s="469"/>
      <c r="BF8" s="469"/>
      <c r="BG8" s="469"/>
      <c r="BH8" s="469"/>
      <c r="BI8" s="469"/>
      <c r="BJ8" s="469"/>
      <c r="BK8" s="469"/>
      <c r="BL8" s="469"/>
      <c r="BM8" s="469"/>
      <c r="BN8" s="469"/>
      <c r="BO8" s="469"/>
      <c r="BP8" s="469"/>
      <c r="BQ8" s="470"/>
      <c r="BS8" s="131"/>
      <c r="BT8" s="131"/>
      <c r="BU8" s="131"/>
    </row>
    <row r="9" spans="1:73" ht="13.5" customHeight="1">
      <c r="A9" s="131"/>
      <c r="G9" s="439"/>
      <c r="H9" s="440"/>
      <c r="I9" s="440"/>
      <c r="J9" s="440"/>
      <c r="K9" s="440"/>
      <c r="L9" s="440"/>
      <c r="M9" s="440"/>
      <c r="N9" s="440"/>
      <c r="O9" s="440"/>
      <c r="P9" s="440"/>
      <c r="Q9" s="440"/>
      <c r="R9" s="440"/>
      <c r="S9" s="440"/>
      <c r="T9" s="441"/>
      <c r="U9" s="420"/>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71"/>
      <c r="BC9" s="471"/>
      <c r="BD9" s="471"/>
      <c r="BE9" s="471"/>
      <c r="BF9" s="471"/>
      <c r="BG9" s="471"/>
      <c r="BH9" s="471"/>
      <c r="BI9" s="471"/>
      <c r="BJ9" s="471"/>
      <c r="BK9" s="471"/>
      <c r="BL9" s="471"/>
      <c r="BM9" s="471"/>
      <c r="BN9" s="471"/>
      <c r="BO9" s="471"/>
      <c r="BP9" s="471"/>
      <c r="BQ9" s="472"/>
      <c r="BS9" s="131"/>
      <c r="BT9" s="131"/>
      <c r="BU9" s="131"/>
    </row>
    <row r="10" spans="1:73" ht="13.5" customHeight="1">
      <c r="A10" s="131"/>
      <c r="G10" s="442"/>
      <c r="H10" s="443"/>
      <c r="I10" s="443"/>
      <c r="J10" s="443"/>
      <c r="K10" s="443"/>
      <c r="L10" s="443"/>
      <c r="M10" s="443"/>
      <c r="N10" s="443"/>
      <c r="O10" s="443"/>
      <c r="P10" s="443"/>
      <c r="Q10" s="443"/>
      <c r="R10" s="443"/>
      <c r="S10" s="443"/>
      <c r="T10" s="444"/>
      <c r="U10" s="422"/>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73"/>
      <c r="BC10" s="473"/>
      <c r="BD10" s="473"/>
      <c r="BE10" s="473"/>
      <c r="BF10" s="473"/>
      <c r="BG10" s="473"/>
      <c r="BH10" s="473"/>
      <c r="BI10" s="473"/>
      <c r="BJ10" s="473"/>
      <c r="BK10" s="473"/>
      <c r="BL10" s="473"/>
      <c r="BM10" s="473"/>
      <c r="BN10" s="473"/>
      <c r="BO10" s="473"/>
      <c r="BP10" s="473"/>
      <c r="BQ10" s="474"/>
      <c r="BS10" s="131"/>
      <c r="BT10" s="131"/>
      <c r="BU10" s="131"/>
    </row>
    <row r="11" spans="1:73" ht="13.5" customHeight="1">
      <c r="A11" s="131">
        <v>21</v>
      </c>
      <c r="G11" s="436" t="s">
        <v>18</v>
      </c>
      <c r="H11" s="437"/>
      <c r="I11" s="437"/>
      <c r="J11" s="437"/>
      <c r="K11" s="437"/>
      <c r="L11" s="437"/>
      <c r="M11" s="437"/>
      <c r="N11" s="437"/>
      <c r="O11" s="437"/>
      <c r="P11" s="437"/>
      <c r="Q11" s="437"/>
      <c r="R11" s="437"/>
      <c r="S11" s="437"/>
      <c r="T11" s="438"/>
      <c r="U11" s="418" t="str">
        <f>IF(INDEX(入力,$A11,BQ$1)="","",INDEX(入力,$A11,BQ$1))</f>
        <v/>
      </c>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66"/>
      <c r="BS11" s="131"/>
      <c r="BT11" s="131"/>
      <c r="BU11" s="131"/>
    </row>
    <row r="12" spans="1:73" ht="13.5" customHeight="1">
      <c r="A12" s="131"/>
      <c r="G12" s="439"/>
      <c r="H12" s="440"/>
      <c r="I12" s="440"/>
      <c r="J12" s="440"/>
      <c r="K12" s="440"/>
      <c r="L12" s="440"/>
      <c r="M12" s="440"/>
      <c r="N12" s="440"/>
      <c r="O12" s="440"/>
      <c r="P12" s="440"/>
      <c r="Q12" s="440"/>
      <c r="R12" s="440"/>
      <c r="S12" s="440"/>
      <c r="T12" s="441"/>
      <c r="U12" s="420"/>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67"/>
      <c r="BS12" s="131"/>
      <c r="BT12" s="131"/>
      <c r="BU12" s="131"/>
    </row>
    <row r="13" spans="1:73" ht="13.5" customHeight="1">
      <c r="A13" s="131"/>
      <c r="G13" s="442"/>
      <c r="H13" s="443"/>
      <c r="I13" s="443"/>
      <c r="J13" s="443"/>
      <c r="K13" s="443"/>
      <c r="L13" s="443"/>
      <c r="M13" s="443"/>
      <c r="N13" s="443"/>
      <c r="O13" s="443"/>
      <c r="P13" s="443"/>
      <c r="Q13" s="443"/>
      <c r="R13" s="443"/>
      <c r="S13" s="443"/>
      <c r="T13" s="444"/>
      <c r="U13" s="422"/>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68"/>
      <c r="BS13" s="131"/>
      <c r="BT13" s="131"/>
      <c r="BU13" s="131"/>
    </row>
    <row r="14" spans="1:73" ht="13.5" customHeight="1">
      <c r="A14" s="131"/>
      <c r="G14" s="2"/>
      <c r="I14" s="437"/>
      <c r="J14" s="437"/>
      <c r="K14" s="437"/>
      <c r="L14" s="437"/>
      <c r="M14" s="437"/>
      <c r="N14" s="437"/>
      <c r="O14" s="437"/>
      <c r="P14" s="437"/>
      <c r="Q14" s="437"/>
      <c r="R14" s="437"/>
      <c r="S14" s="437"/>
      <c r="T14" s="437"/>
      <c r="U14" s="437"/>
      <c r="V14" s="437"/>
      <c r="W14" s="437"/>
      <c r="X14" s="437"/>
      <c r="Y14" s="437"/>
      <c r="Z14" s="17"/>
      <c r="AA14" s="17"/>
      <c r="AB14" s="17"/>
      <c r="AC14" s="17"/>
      <c r="AD14" s="17"/>
      <c r="AE14" s="17"/>
      <c r="AF14" s="425" t="s">
        <v>283</v>
      </c>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13"/>
      <c r="BP14" s="13"/>
      <c r="BQ14" s="14"/>
      <c r="BS14" s="131"/>
      <c r="BT14" s="131"/>
      <c r="BU14" s="131"/>
    </row>
    <row r="15" spans="1:73" ht="13.5" customHeight="1">
      <c r="A15" s="131"/>
      <c r="G15" s="2"/>
      <c r="I15" s="440"/>
      <c r="J15" s="440"/>
      <c r="K15" s="440"/>
      <c r="L15" s="440"/>
      <c r="M15" s="440"/>
      <c r="N15" s="440"/>
      <c r="O15" s="440"/>
      <c r="P15" s="440"/>
      <c r="Q15" s="440"/>
      <c r="R15" s="440"/>
      <c r="S15" s="440"/>
      <c r="T15" s="440"/>
      <c r="U15" s="440"/>
      <c r="V15" s="440"/>
      <c r="W15" s="440"/>
      <c r="X15" s="440"/>
      <c r="Y15" s="440"/>
      <c r="Z15" s="18"/>
      <c r="AA15" s="18"/>
      <c r="AB15" s="18"/>
      <c r="AC15" s="18"/>
      <c r="AD15" s="18"/>
      <c r="AE15" s="18"/>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15"/>
      <c r="BP15" s="15"/>
      <c r="BQ15" s="16"/>
      <c r="BS15" s="131"/>
      <c r="BT15" s="131"/>
      <c r="BU15" s="131"/>
    </row>
    <row r="16" spans="1:73" ht="13.5" customHeight="1">
      <c r="A16" s="131"/>
      <c r="G16" s="2"/>
      <c r="I16" s="19" t="s">
        <v>286</v>
      </c>
      <c r="J16" s="19"/>
      <c r="K16" s="19"/>
      <c r="L16" s="19"/>
      <c r="M16" s="19"/>
      <c r="N16" s="19"/>
      <c r="O16" s="19"/>
      <c r="P16" s="19"/>
      <c r="Q16" s="19"/>
      <c r="R16" s="19"/>
      <c r="S16" s="19"/>
      <c r="T16" s="19"/>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5"/>
      <c r="BP16" s="15"/>
      <c r="BQ16" s="16"/>
      <c r="BS16" s="131"/>
      <c r="BT16" s="131"/>
      <c r="BU16" s="131"/>
    </row>
    <row r="17" spans="1:73">
      <c r="A17" s="131"/>
      <c r="G17" s="2"/>
      <c r="BQ17" s="3"/>
      <c r="BS17" s="131"/>
      <c r="BT17" s="131"/>
      <c r="BU17" s="131"/>
    </row>
    <row r="18" spans="1:73" ht="13.5" customHeight="1">
      <c r="A18" s="131"/>
      <c r="G18" s="528" t="s">
        <v>238</v>
      </c>
      <c r="H18" s="528"/>
      <c r="I18" s="528"/>
      <c r="J18" s="528"/>
      <c r="K18" s="528"/>
      <c r="L18" s="528"/>
      <c r="M18" s="528"/>
      <c r="N18" s="528"/>
      <c r="O18" s="528"/>
      <c r="P18" s="528"/>
      <c r="Q18" s="528"/>
      <c r="R18" s="528"/>
      <c r="S18" s="528"/>
      <c r="T18" s="528"/>
      <c r="U18" s="528"/>
      <c r="V18" s="528"/>
      <c r="W18" s="528"/>
      <c r="X18" s="528"/>
      <c r="Y18" s="528"/>
      <c r="Z18" s="528"/>
      <c r="AA18" s="528"/>
      <c r="AB18" s="528"/>
      <c r="AC18" s="528"/>
      <c r="AD18" s="528"/>
      <c r="AE18" s="528"/>
      <c r="AF18" s="528"/>
      <c r="AG18" s="528"/>
      <c r="AH18" s="528"/>
      <c r="AI18" s="528"/>
      <c r="AJ18" s="528"/>
      <c r="AK18" s="528"/>
      <c r="AL18" s="528"/>
      <c r="AM18" s="528"/>
      <c r="AN18" s="528"/>
      <c r="AO18" s="528"/>
      <c r="AP18" s="528"/>
      <c r="AQ18" s="528"/>
      <c r="AR18" s="528"/>
      <c r="AS18" s="528"/>
      <c r="AT18" s="528"/>
      <c r="AU18" s="528"/>
      <c r="AV18" s="528"/>
      <c r="AW18" s="528"/>
      <c r="AX18" s="528"/>
      <c r="AY18" s="528"/>
      <c r="AZ18" s="528"/>
      <c r="BA18" s="528"/>
      <c r="BB18" s="528"/>
      <c r="BC18" s="528"/>
      <c r="BD18" s="528"/>
      <c r="BE18" s="528"/>
      <c r="BF18" s="528"/>
      <c r="BG18" s="528"/>
      <c r="BH18" s="528"/>
      <c r="BI18" s="528"/>
      <c r="BJ18" s="528"/>
      <c r="BK18" s="528"/>
      <c r="BL18" s="528"/>
      <c r="BM18" s="528"/>
      <c r="BN18" s="528"/>
      <c r="BO18" s="528"/>
      <c r="BP18" s="528"/>
      <c r="BQ18" s="528"/>
      <c r="BS18" s="131"/>
      <c r="BT18" s="131"/>
      <c r="BU18" s="131"/>
    </row>
    <row r="19" spans="1:73" ht="13.5" customHeight="1">
      <c r="A19" s="131"/>
      <c r="G19" s="528"/>
      <c r="H19" s="528"/>
      <c r="I19" s="528"/>
      <c r="J19" s="528"/>
      <c r="K19" s="528"/>
      <c r="L19" s="528"/>
      <c r="M19" s="528"/>
      <c r="N19" s="528"/>
      <c r="O19" s="528"/>
      <c r="P19" s="528"/>
      <c r="Q19" s="528"/>
      <c r="R19" s="528"/>
      <c r="S19" s="528"/>
      <c r="T19" s="528"/>
      <c r="U19" s="528"/>
      <c r="V19" s="528"/>
      <c r="W19" s="528"/>
      <c r="X19" s="528"/>
      <c r="Y19" s="528"/>
      <c r="Z19" s="528"/>
      <c r="AA19" s="528"/>
      <c r="AB19" s="528"/>
      <c r="AC19" s="528"/>
      <c r="AD19" s="528"/>
      <c r="AE19" s="528"/>
      <c r="AF19" s="528"/>
      <c r="AG19" s="528"/>
      <c r="AH19" s="528"/>
      <c r="AI19" s="528"/>
      <c r="AJ19" s="528"/>
      <c r="AK19" s="528"/>
      <c r="AL19" s="528"/>
      <c r="AM19" s="528"/>
      <c r="AN19" s="528"/>
      <c r="AO19" s="528"/>
      <c r="AP19" s="528"/>
      <c r="AQ19" s="528"/>
      <c r="AR19" s="528"/>
      <c r="AS19" s="528"/>
      <c r="AT19" s="528"/>
      <c r="AU19" s="528"/>
      <c r="AV19" s="528"/>
      <c r="AW19" s="528"/>
      <c r="AX19" s="528"/>
      <c r="AY19" s="528"/>
      <c r="AZ19" s="528"/>
      <c r="BA19" s="528"/>
      <c r="BB19" s="528"/>
      <c r="BC19" s="528"/>
      <c r="BD19" s="528"/>
      <c r="BE19" s="528"/>
      <c r="BF19" s="528"/>
      <c r="BG19" s="528"/>
      <c r="BH19" s="528"/>
      <c r="BI19" s="528"/>
      <c r="BJ19" s="528"/>
      <c r="BK19" s="528"/>
      <c r="BL19" s="528"/>
      <c r="BM19" s="528"/>
      <c r="BN19" s="528"/>
      <c r="BO19" s="528"/>
      <c r="BP19" s="528"/>
      <c r="BQ19" s="528"/>
      <c r="BS19" s="131"/>
      <c r="BT19" s="131"/>
      <c r="BU19" s="131"/>
    </row>
    <row r="20" spans="1:73">
      <c r="A20" s="131"/>
      <c r="G20" s="424" t="s">
        <v>1</v>
      </c>
      <c r="H20" s="424"/>
      <c r="I20" s="424"/>
      <c r="J20" s="424"/>
      <c r="K20" s="424" t="s">
        <v>3</v>
      </c>
      <c r="L20" s="424"/>
      <c r="M20" s="424"/>
      <c r="N20" s="424"/>
      <c r="O20" s="424"/>
      <c r="P20" s="424"/>
      <c r="Q20" s="424"/>
      <c r="R20" s="424"/>
      <c r="S20" s="424"/>
      <c r="T20" s="424"/>
      <c r="U20" s="424" t="s">
        <v>11</v>
      </c>
      <c r="V20" s="424"/>
      <c r="W20" s="424"/>
      <c r="X20" s="424"/>
      <c r="Y20" s="424"/>
      <c r="Z20" s="424"/>
      <c r="AA20" s="424"/>
      <c r="AB20" s="424"/>
      <c r="AC20" s="424"/>
      <c r="AD20" s="424"/>
      <c r="AE20" s="424"/>
      <c r="AF20" s="424"/>
      <c r="AG20" s="424"/>
      <c r="AH20" s="424"/>
      <c r="AI20" s="424"/>
      <c r="AJ20" s="424"/>
      <c r="AK20" s="424"/>
      <c r="AL20" s="424"/>
      <c r="AM20" s="424"/>
      <c r="AN20" s="424"/>
      <c r="AO20" s="424" t="s">
        <v>102</v>
      </c>
      <c r="AP20" s="424"/>
      <c r="AQ20" s="424"/>
      <c r="AR20" s="424"/>
      <c r="AS20" s="424"/>
      <c r="AT20" s="424"/>
      <c r="AU20" s="424"/>
      <c r="AV20" s="424"/>
      <c r="AW20" s="424"/>
      <c r="AX20" s="424"/>
      <c r="AY20" s="424"/>
      <c r="AZ20" s="424"/>
      <c r="BA20" s="424"/>
      <c r="BB20" s="424"/>
      <c r="BC20" s="424"/>
      <c r="BD20" s="424"/>
      <c r="BE20" s="424"/>
      <c r="BF20" s="424"/>
      <c r="BG20" s="424"/>
      <c r="BH20" s="424" t="s">
        <v>2</v>
      </c>
      <c r="BI20" s="424"/>
      <c r="BJ20" s="424"/>
      <c r="BK20" s="424"/>
      <c r="BL20" s="424"/>
      <c r="BM20" s="424" t="s">
        <v>8</v>
      </c>
      <c r="BN20" s="424"/>
      <c r="BO20" s="424"/>
      <c r="BP20" s="424"/>
      <c r="BQ20" s="424"/>
      <c r="BS20" s="131"/>
      <c r="BT20" s="131"/>
      <c r="BU20" s="131"/>
    </row>
    <row r="21" spans="1:73">
      <c r="A21" s="131"/>
      <c r="G21" s="424"/>
      <c r="H21" s="424"/>
      <c r="I21" s="424"/>
      <c r="J21" s="424"/>
      <c r="K21" s="424"/>
      <c r="L21" s="424"/>
      <c r="M21" s="424"/>
      <c r="N21" s="424"/>
      <c r="O21" s="424"/>
      <c r="P21" s="424"/>
      <c r="Q21" s="424"/>
      <c r="R21" s="424"/>
      <c r="S21" s="424"/>
      <c r="T21" s="424"/>
      <c r="U21" s="424"/>
      <c r="V21" s="424"/>
      <c r="W21" s="424"/>
      <c r="X21" s="424"/>
      <c r="Y21" s="424"/>
      <c r="Z21" s="424"/>
      <c r="AA21" s="424"/>
      <c r="AB21" s="424"/>
      <c r="AC21" s="424"/>
      <c r="AD21" s="424"/>
      <c r="AE21" s="424"/>
      <c r="AF21" s="424"/>
      <c r="AG21" s="424"/>
      <c r="AH21" s="424"/>
      <c r="AI21" s="424"/>
      <c r="AJ21" s="424"/>
      <c r="AK21" s="424"/>
      <c r="AL21" s="424"/>
      <c r="AM21" s="424"/>
      <c r="AN21" s="424"/>
      <c r="AO21" s="424"/>
      <c r="AP21" s="424"/>
      <c r="AQ21" s="424"/>
      <c r="AR21" s="424"/>
      <c r="AS21" s="424"/>
      <c r="AT21" s="424"/>
      <c r="AU21" s="424"/>
      <c r="AV21" s="424"/>
      <c r="AW21" s="424"/>
      <c r="AX21" s="424"/>
      <c r="AY21" s="424"/>
      <c r="AZ21" s="424"/>
      <c r="BA21" s="424"/>
      <c r="BB21" s="424"/>
      <c r="BC21" s="424"/>
      <c r="BD21" s="424"/>
      <c r="BE21" s="424"/>
      <c r="BF21" s="424"/>
      <c r="BG21" s="424"/>
      <c r="BH21" s="424"/>
      <c r="BI21" s="424"/>
      <c r="BJ21" s="424"/>
      <c r="BK21" s="424"/>
      <c r="BL21" s="424"/>
      <c r="BM21" s="424"/>
      <c r="BN21" s="424"/>
      <c r="BO21" s="424"/>
      <c r="BP21" s="424"/>
      <c r="BQ21" s="424"/>
      <c r="BS21" s="131"/>
      <c r="BT21" s="131"/>
      <c r="BU21" s="131"/>
    </row>
    <row r="22" spans="1:73" ht="13.5" customHeight="1">
      <c r="A22" s="131">
        <v>23</v>
      </c>
      <c r="G22" s="424">
        <v>1</v>
      </c>
      <c r="H22" s="424"/>
      <c r="I22" s="424"/>
      <c r="J22" s="424"/>
      <c r="K22" s="417" t="str">
        <f ca="1">IF(INDEX(入力,$A22,K$1)="","",INDEX(入力,$A22,K$1))</f>
        <v/>
      </c>
      <c r="L22" s="417"/>
      <c r="M22" s="417"/>
      <c r="N22" s="417"/>
      <c r="O22" s="417"/>
      <c r="P22" s="417"/>
      <c r="Q22" s="417"/>
      <c r="R22" s="417"/>
      <c r="S22" s="417"/>
      <c r="T22" s="417"/>
      <c r="U22" s="417" t="str">
        <f ca="1">IF($K22="","",VLOOKUP($K22,新選手名簿,U$1,FALSE))</f>
        <v/>
      </c>
      <c r="V22" s="417"/>
      <c r="W22" s="417"/>
      <c r="X22" s="417"/>
      <c r="Y22" s="417"/>
      <c r="Z22" s="417"/>
      <c r="AA22" s="417"/>
      <c r="AB22" s="417"/>
      <c r="AC22" s="417"/>
      <c r="AD22" s="417"/>
      <c r="AE22" s="417" t="s">
        <v>305</v>
      </c>
      <c r="AF22" s="417"/>
      <c r="AG22" s="417"/>
      <c r="AH22" s="417"/>
      <c r="AI22" s="417"/>
      <c r="AJ22" s="417"/>
      <c r="AK22" s="417"/>
      <c r="AL22" s="417"/>
      <c r="AM22" s="417"/>
      <c r="AN22" s="417"/>
      <c r="AO22" s="417" t="str">
        <f ca="1">IF($K22="","",VLOOKUP($K22,新選手名簿,AO$1,FALSE))</f>
        <v/>
      </c>
      <c r="AP22" s="417"/>
      <c r="AQ22" s="417"/>
      <c r="AR22" s="417"/>
      <c r="AS22" s="417"/>
      <c r="AT22" s="417"/>
      <c r="AU22" s="417"/>
      <c r="AV22" s="417"/>
      <c r="AW22" s="417"/>
      <c r="AX22" s="417"/>
      <c r="AY22" s="417"/>
      <c r="AZ22" s="417"/>
      <c r="BA22" s="417"/>
      <c r="BB22" s="417"/>
      <c r="BC22" s="417"/>
      <c r="BD22" s="417"/>
      <c r="BE22" s="417"/>
      <c r="BF22" s="417"/>
      <c r="BG22" s="417"/>
      <c r="BH22" s="417" t="str">
        <f ca="1">IF($K22="","",VLOOKUP($K22,新選手名簿,BH$1,FALSE))</f>
        <v/>
      </c>
      <c r="BI22" s="417"/>
      <c r="BJ22" s="417"/>
      <c r="BK22" s="417"/>
      <c r="BL22" s="417"/>
      <c r="BM22" s="417" t="str">
        <f ca="1">IF($K22="","",VLOOKUP($K22,新選手名簿,BM$1,FALSE))</f>
        <v/>
      </c>
      <c r="BN22" s="417"/>
      <c r="BO22" s="417"/>
      <c r="BP22" s="417"/>
      <c r="BQ22" s="417"/>
      <c r="BS22" s="131"/>
      <c r="BT22" s="131"/>
      <c r="BU22" s="131"/>
    </row>
    <row r="23" spans="1:73" ht="13.5" customHeight="1">
      <c r="A23" s="131"/>
      <c r="G23" s="424"/>
      <c r="H23" s="424"/>
      <c r="I23" s="424"/>
      <c r="J23" s="424"/>
      <c r="K23" s="417"/>
      <c r="L23" s="417"/>
      <c r="M23" s="417"/>
      <c r="N23" s="417"/>
      <c r="O23" s="417"/>
      <c r="P23" s="417"/>
      <c r="Q23" s="417"/>
      <c r="R23" s="417"/>
      <c r="S23" s="417"/>
      <c r="T23" s="417"/>
      <c r="U23" s="417"/>
      <c r="V23" s="417"/>
      <c r="W23" s="417"/>
      <c r="X23" s="417"/>
      <c r="Y23" s="417"/>
      <c r="Z23" s="417"/>
      <c r="AA23" s="417"/>
      <c r="AB23" s="417"/>
      <c r="AC23" s="417"/>
      <c r="AD23" s="417"/>
      <c r="AE23" s="417"/>
      <c r="AF23" s="417"/>
      <c r="AG23" s="417"/>
      <c r="AH23" s="417"/>
      <c r="AI23" s="417"/>
      <c r="AJ23" s="417"/>
      <c r="AK23" s="417"/>
      <c r="AL23" s="417"/>
      <c r="AM23" s="417"/>
      <c r="AN23" s="417"/>
      <c r="AO23" s="417"/>
      <c r="AP23" s="417"/>
      <c r="AQ23" s="417"/>
      <c r="AR23" s="417"/>
      <c r="AS23" s="417"/>
      <c r="AT23" s="417"/>
      <c r="AU23" s="417"/>
      <c r="AV23" s="417"/>
      <c r="AW23" s="417"/>
      <c r="AX23" s="417"/>
      <c r="AY23" s="417"/>
      <c r="AZ23" s="417"/>
      <c r="BA23" s="417"/>
      <c r="BB23" s="417"/>
      <c r="BC23" s="417"/>
      <c r="BD23" s="417"/>
      <c r="BE23" s="417"/>
      <c r="BF23" s="417"/>
      <c r="BG23" s="417"/>
      <c r="BH23" s="417"/>
      <c r="BI23" s="417"/>
      <c r="BJ23" s="417"/>
      <c r="BK23" s="417"/>
      <c r="BL23" s="417"/>
      <c r="BM23" s="417"/>
      <c r="BN23" s="417"/>
      <c r="BO23" s="417"/>
      <c r="BP23" s="417"/>
      <c r="BQ23" s="417"/>
      <c r="BS23" s="131"/>
      <c r="BT23" s="131"/>
      <c r="BU23" s="131"/>
    </row>
    <row r="24" spans="1:73" ht="13.5" customHeight="1">
      <c r="A24" s="131"/>
      <c r="G24" s="424"/>
      <c r="H24" s="424"/>
      <c r="I24" s="424"/>
      <c r="J24" s="424"/>
      <c r="K24" s="417"/>
      <c r="L24" s="417"/>
      <c r="M24" s="417"/>
      <c r="N24" s="417"/>
      <c r="O24" s="417"/>
      <c r="P24" s="417"/>
      <c r="Q24" s="417"/>
      <c r="R24" s="417"/>
      <c r="S24" s="417"/>
      <c r="T24" s="417"/>
      <c r="U24" s="417"/>
      <c r="V24" s="417"/>
      <c r="W24" s="417"/>
      <c r="X24" s="417"/>
      <c r="Y24" s="417"/>
      <c r="Z24" s="417"/>
      <c r="AA24" s="417"/>
      <c r="AB24" s="417"/>
      <c r="AC24" s="417"/>
      <c r="AD24" s="417"/>
      <c r="AE24" s="417"/>
      <c r="AF24" s="417"/>
      <c r="AG24" s="417"/>
      <c r="AH24" s="417"/>
      <c r="AI24" s="417"/>
      <c r="AJ24" s="417"/>
      <c r="AK24" s="417"/>
      <c r="AL24" s="417"/>
      <c r="AM24" s="417"/>
      <c r="AN24" s="417"/>
      <c r="AO24" s="417"/>
      <c r="AP24" s="417"/>
      <c r="AQ24" s="417"/>
      <c r="AR24" s="417"/>
      <c r="AS24" s="417"/>
      <c r="AT24" s="417"/>
      <c r="AU24" s="417"/>
      <c r="AV24" s="417"/>
      <c r="AW24" s="417"/>
      <c r="AX24" s="417"/>
      <c r="AY24" s="417"/>
      <c r="AZ24" s="417"/>
      <c r="BA24" s="417"/>
      <c r="BB24" s="417"/>
      <c r="BC24" s="417"/>
      <c r="BD24" s="417"/>
      <c r="BE24" s="417"/>
      <c r="BF24" s="417"/>
      <c r="BG24" s="417"/>
      <c r="BH24" s="417"/>
      <c r="BI24" s="417"/>
      <c r="BJ24" s="417"/>
      <c r="BK24" s="417"/>
      <c r="BL24" s="417"/>
      <c r="BM24" s="417"/>
      <c r="BN24" s="417"/>
      <c r="BO24" s="417"/>
      <c r="BP24" s="417"/>
      <c r="BQ24" s="417"/>
      <c r="BS24" s="131"/>
      <c r="BT24" s="131"/>
      <c r="BU24" s="131"/>
    </row>
    <row r="25" spans="1:73" ht="13.5" customHeight="1">
      <c r="A25" s="131">
        <f>A22+1</f>
        <v>24</v>
      </c>
      <c r="G25" s="424">
        <v>2</v>
      </c>
      <c r="H25" s="424"/>
      <c r="I25" s="424"/>
      <c r="J25" s="424"/>
      <c r="K25" s="417" t="str">
        <f ca="1">IF(INDEX(入力,$A25,K$1)="","",INDEX(入力,$A25,K$1))</f>
        <v/>
      </c>
      <c r="L25" s="417"/>
      <c r="M25" s="417"/>
      <c r="N25" s="417"/>
      <c r="O25" s="417"/>
      <c r="P25" s="417"/>
      <c r="Q25" s="417"/>
      <c r="R25" s="417"/>
      <c r="S25" s="417"/>
      <c r="T25" s="417"/>
      <c r="U25" s="417" t="str">
        <f ca="1">IF($K25="","",VLOOKUP($K25,新選手名簿,U$1,FALSE))</f>
        <v/>
      </c>
      <c r="V25" s="417"/>
      <c r="W25" s="417"/>
      <c r="X25" s="417"/>
      <c r="Y25" s="417"/>
      <c r="Z25" s="417"/>
      <c r="AA25" s="417"/>
      <c r="AB25" s="417"/>
      <c r="AC25" s="417"/>
      <c r="AD25" s="417"/>
      <c r="AE25" s="417" t="s">
        <v>305</v>
      </c>
      <c r="AF25" s="417"/>
      <c r="AG25" s="417"/>
      <c r="AH25" s="417"/>
      <c r="AI25" s="417"/>
      <c r="AJ25" s="417"/>
      <c r="AK25" s="417"/>
      <c r="AL25" s="417"/>
      <c r="AM25" s="417"/>
      <c r="AN25" s="417"/>
      <c r="AO25" s="417" t="str">
        <f ca="1">IF($K25="","",VLOOKUP($K25,新選手名簿,AO$1,FALSE))</f>
        <v/>
      </c>
      <c r="AP25" s="417"/>
      <c r="AQ25" s="417"/>
      <c r="AR25" s="417"/>
      <c r="AS25" s="417"/>
      <c r="AT25" s="417"/>
      <c r="AU25" s="417"/>
      <c r="AV25" s="417"/>
      <c r="AW25" s="417"/>
      <c r="AX25" s="417"/>
      <c r="AY25" s="417"/>
      <c r="AZ25" s="417"/>
      <c r="BA25" s="417"/>
      <c r="BB25" s="417"/>
      <c r="BC25" s="417"/>
      <c r="BD25" s="417"/>
      <c r="BE25" s="417"/>
      <c r="BF25" s="417"/>
      <c r="BG25" s="417"/>
      <c r="BH25" s="417" t="str">
        <f ca="1">IF($K25="","",VLOOKUP($K25,新選手名簿,BH$1,FALSE))</f>
        <v/>
      </c>
      <c r="BI25" s="417"/>
      <c r="BJ25" s="417"/>
      <c r="BK25" s="417"/>
      <c r="BL25" s="417"/>
      <c r="BM25" s="417" t="str">
        <f ca="1">IF($K25="","",VLOOKUP($K25,新選手名簿,BM$1,FALSE))</f>
        <v/>
      </c>
      <c r="BN25" s="417"/>
      <c r="BO25" s="417"/>
      <c r="BP25" s="417"/>
      <c r="BQ25" s="417"/>
      <c r="BS25" s="131"/>
      <c r="BT25" s="131"/>
      <c r="BU25" s="131"/>
    </row>
    <row r="26" spans="1:73" ht="13.5" customHeight="1">
      <c r="A26" s="131"/>
      <c r="G26" s="424"/>
      <c r="H26" s="424"/>
      <c r="I26" s="424"/>
      <c r="J26" s="424"/>
      <c r="K26" s="417"/>
      <c r="L26" s="417"/>
      <c r="M26" s="417"/>
      <c r="N26" s="417"/>
      <c r="O26" s="417"/>
      <c r="P26" s="417"/>
      <c r="Q26" s="417"/>
      <c r="R26" s="417"/>
      <c r="S26" s="417"/>
      <c r="T26" s="417"/>
      <c r="U26" s="417"/>
      <c r="V26" s="417"/>
      <c r="W26" s="417"/>
      <c r="X26" s="417"/>
      <c r="Y26" s="417"/>
      <c r="Z26" s="417"/>
      <c r="AA26" s="417"/>
      <c r="AB26" s="417"/>
      <c r="AC26" s="417"/>
      <c r="AD26" s="417"/>
      <c r="AE26" s="417"/>
      <c r="AF26" s="417"/>
      <c r="AG26" s="417"/>
      <c r="AH26" s="417"/>
      <c r="AI26" s="417"/>
      <c r="AJ26" s="417"/>
      <c r="AK26" s="417"/>
      <c r="AL26" s="417"/>
      <c r="AM26" s="417"/>
      <c r="AN26" s="417"/>
      <c r="AO26" s="417"/>
      <c r="AP26" s="417"/>
      <c r="AQ26" s="417"/>
      <c r="AR26" s="417"/>
      <c r="AS26" s="417"/>
      <c r="AT26" s="417"/>
      <c r="AU26" s="417"/>
      <c r="AV26" s="417"/>
      <c r="AW26" s="417"/>
      <c r="AX26" s="417"/>
      <c r="AY26" s="417"/>
      <c r="AZ26" s="417"/>
      <c r="BA26" s="417"/>
      <c r="BB26" s="417"/>
      <c r="BC26" s="417"/>
      <c r="BD26" s="417"/>
      <c r="BE26" s="417"/>
      <c r="BF26" s="417"/>
      <c r="BG26" s="417"/>
      <c r="BH26" s="417"/>
      <c r="BI26" s="417"/>
      <c r="BJ26" s="417"/>
      <c r="BK26" s="417"/>
      <c r="BL26" s="417"/>
      <c r="BM26" s="417"/>
      <c r="BN26" s="417"/>
      <c r="BO26" s="417"/>
      <c r="BP26" s="417"/>
      <c r="BQ26" s="417"/>
      <c r="BS26" s="131"/>
      <c r="BT26" s="131"/>
      <c r="BU26" s="131"/>
    </row>
    <row r="27" spans="1:73" ht="13.5" customHeight="1">
      <c r="A27" s="131"/>
      <c r="G27" s="424"/>
      <c r="H27" s="424"/>
      <c r="I27" s="424"/>
      <c r="J27" s="424"/>
      <c r="K27" s="417"/>
      <c r="L27" s="417"/>
      <c r="M27" s="417"/>
      <c r="N27" s="417"/>
      <c r="O27" s="417"/>
      <c r="P27" s="417"/>
      <c r="Q27" s="417"/>
      <c r="R27" s="417"/>
      <c r="S27" s="417"/>
      <c r="T27" s="417"/>
      <c r="U27" s="417"/>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c r="BB27" s="417"/>
      <c r="BC27" s="417"/>
      <c r="BD27" s="417"/>
      <c r="BE27" s="417"/>
      <c r="BF27" s="417"/>
      <c r="BG27" s="417"/>
      <c r="BH27" s="417"/>
      <c r="BI27" s="417"/>
      <c r="BJ27" s="417"/>
      <c r="BK27" s="417"/>
      <c r="BL27" s="417"/>
      <c r="BM27" s="417"/>
      <c r="BN27" s="417"/>
      <c r="BO27" s="417"/>
      <c r="BP27" s="417"/>
      <c r="BQ27" s="417"/>
      <c r="BS27" s="131"/>
      <c r="BT27" s="131"/>
      <c r="BU27" s="131"/>
    </row>
    <row r="28" spans="1:73" ht="13.5" customHeight="1">
      <c r="A28" s="131">
        <f>A25+1</f>
        <v>25</v>
      </c>
      <c r="G28" s="424">
        <v>3</v>
      </c>
      <c r="H28" s="424"/>
      <c r="I28" s="424"/>
      <c r="J28" s="424"/>
      <c r="K28" s="417" t="str">
        <f ca="1">IF(INDEX(入力,$A28,K$1)="","",INDEX(入力,$A28,K$1))</f>
        <v/>
      </c>
      <c r="L28" s="417"/>
      <c r="M28" s="417"/>
      <c r="N28" s="417"/>
      <c r="O28" s="417"/>
      <c r="P28" s="417"/>
      <c r="Q28" s="417"/>
      <c r="R28" s="417"/>
      <c r="S28" s="417"/>
      <c r="T28" s="417"/>
      <c r="U28" s="417" t="str">
        <f ca="1">IF($K28="","",VLOOKUP($K28,新選手名簿,U$1,FALSE))</f>
        <v/>
      </c>
      <c r="V28" s="417"/>
      <c r="W28" s="417"/>
      <c r="X28" s="417"/>
      <c r="Y28" s="417"/>
      <c r="Z28" s="417"/>
      <c r="AA28" s="417"/>
      <c r="AB28" s="417"/>
      <c r="AC28" s="417"/>
      <c r="AD28" s="417"/>
      <c r="AE28" s="417" t="s">
        <v>305</v>
      </c>
      <c r="AF28" s="417"/>
      <c r="AG28" s="417"/>
      <c r="AH28" s="417"/>
      <c r="AI28" s="417"/>
      <c r="AJ28" s="417"/>
      <c r="AK28" s="417"/>
      <c r="AL28" s="417"/>
      <c r="AM28" s="417"/>
      <c r="AN28" s="417"/>
      <c r="AO28" s="417" t="str">
        <f ca="1">IF($K28="","",VLOOKUP($K28,新選手名簿,AO$1,FALSE))</f>
        <v/>
      </c>
      <c r="AP28" s="417"/>
      <c r="AQ28" s="417"/>
      <c r="AR28" s="417"/>
      <c r="AS28" s="417"/>
      <c r="AT28" s="417"/>
      <c r="AU28" s="417"/>
      <c r="AV28" s="417"/>
      <c r="AW28" s="417"/>
      <c r="AX28" s="417"/>
      <c r="AY28" s="417"/>
      <c r="AZ28" s="417"/>
      <c r="BA28" s="417"/>
      <c r="BB28" s="417"/>
      <c r="BC28" s="417"/>
      <c r="BD28" s="417"/>
      <c r="BE28" s="417"/>
      <c r="BF28" s="417"/>
      <c r="BG28" s="417"/>
      <c r="BH28" s="417" t="str">
        <f ca="1">IF($K28="","",VLOOKUP($K28,新選手名簿,BH$1,FALSE))</f>
        <v/>
      </c>
      <c r="BI28" s="417"/>
      <c r="BJ28" s="417"/>
      <c r="BK28" s="417"/>
      <c r="BL28" s="417"/>
      <c r="BM28" s="417" t="str">
        <f ca="1">IF($K28="","",VLOOKUP($K28,新選手名簿,BM$1,FALSE))</f>
        <v/>
      </c>
      <c r="BN28" s="417"/>
      <c r="BO28" s="417"/>
      <c r="BP28" s="417"/>
      <c r="BQ28" s="417"/>
      <c r="BS28" s="131"/>
      <c r="BT28" s="131"/>
      <c r="BU28" s="131"/>
    </row>
    <row r="29" spans="1:73" ht="13.5" customHeight="1">
      <c r="A29" s="131"/>
      <c r="G29" s="424"/>
      <c r="H29" s="424"/>
      <c r="I29" s="424"/>
      <c r="J29" s="424"/>
      <c r="K29" s="417"/>
      <c r="L29" s="417"/>
      <c r="M29" s="417"/>
      <c r="N29" s="417"/>
      <c r="O29" s="417"/>
      <c r="P29" s="417"/>
      <c r="Q29" s="417"/>
      <c r="R29" s="417"/>
      <c r="S29" s="417"/>
      <c r="T29" s="417"/>
      <c r="U29" s="417"/>
      <c r="V29" s="417"/>
      <c r="W29" s="417"/>
      <c r="X29" s="417"/>
      <c r="Y29" s="417"/>
      <c r="Z29" s="417"/>
      <c r="AA29" s="417"/>
      <c r="AB29" s="417"/>
      <c r="AC29" s="417"/>
      <c r="AD29" s="417"/>
      <c r="AE29" s="417"/>
      <c r="AF29" s="417"/>
      <c r="AG29" s="417"/>
      <c r="AH29" s="417"/>
      <c r="AI29" s="417"/>
      <c r="AJ29" s="417"/>
      <c r="AK29" s="417"/>
      <c r="AL29" s="417"/>
      <c r="AM29" s="417"/>
      <c r="AN29" s="417"/>
      <c r="AO29" s="417"/>
      <c r="AP29" s="417"/>
      <c r="AQ29" s="417"/>
      <c r="AR29" s="417"/>
      <c r="AS29" s="417"/>
      <c r="AT29" s="417"/>
      <c r="AU29" s="417"/>
      <c r="AV29" s="417"/>
      <c r="AW29" s="417"/>
      <c r="AX29" s="417"/>
      <c r="AY29" s="417"/>
      <c r="AZ29" s="417"/>
      <c r="BA29" s="417"/>
      <c r="BB29" s="417"/>
      <c r="BC29" s="417"/>
      <c r="BD29" s="417"/>
      <c r="BE29" s="417"/>
      <c r="BF29" s="417"/>
      <c r="BG29" s="417"/>
      <c r="BH29" s="417"/>
      <c r="BI29" s="417"/>
      <c r="BJ29" s="417"/>
      <c r="BK29" s="417"/>
      <c r="BL29" s="417"/>
      <c r="BM29" s="417"/>
      <c r="BN29" s="417"/>
      <c r="BO29" s="417"/>
      <c r="BP29" s="417"/>
      <c r="BQ29" s="417"/>
      <c r="BS29" s="131"/>
      <c r="BT29" s="131"/>
      <c r="BU29" s="131"/>
    </row>
    <row r="30" spans="1:73" ht="13.5" customHeight="1">
      <c r="A30" s="131"/>
      <c r="G30" s="424"/>
      <c r="H30" s="424"/>
      <c r="I30" s="424"/>
      <c r="J30" s="424"/>
      <c r="K30" s="417"/>
      <c r="L30" s="417"/>
      <c r="M30" s="417"/>
      <c r="N30" s="417"/>
      <c r="O30" s="417"/>
      <c r="P30" s="417"/>
      <c r="Q30" s="417"/>
      <c r="R30" s="417"/>
      <c r="S30" s="417"/>
      <c r="T30" s="417"/>
      <c r="U30" s="417"/>
      <c r="V30" s="417"/>
      <c r="W30" s="417"/>
      <c r="X30" s="417"/>
      <c r="Y30" s="417"/>
      <c r="Z30" s="417"/>
      <c r="AA30" s="417"/>
      <c r="AB30" s="417"/>
      <c r="AC30" s="417"/>
      <c r="AD30" s="417"/>
      <c r="AE30" s="417"/>
      <c r="AF30" s="417"/>
      <c r="AG30" s="417"/>
      <c r="AH30" s="417"/>
      <c r="AI30" s="417"/>
      <c r="AJ30" s="417"/>
      <c r="AK30" s="417"/>
      <c r="AL30" s="417"/>
      <c r="AM30" s="417"/>
      <c r="AN30" s="417"/>
      <c r="AO30" s="417"/>
      <c r="AP30" s="417"/>
      <c r="AQ30" s="417"/>
      <c r="AR30" s="417"/>
      <c r="AS30" s="417"/>
      <c r="AT30" s="417"/>
      <c r="AU30" s="417"/>
      <c r="AV30" s="417"/>
      <c r="AW30" s="417"/>
      <c r="AX30" s="417"/>
      <c r="AY30" s="417"/>
      <c r="AZ30" s="417"/>
      <c r="BA30" s="417"/>
      <c r="BB30" s="417"/>
      <c r="BC30" s="417"/>
      <c r="BD30" s="417"/>
      <c r="BE30" s="417"/>
      <c r="BF30" s="417"/>
      <c r="BG30" s="417"/>
      <c r="BH30" s="417"/>
      <c r="BI30" s="417"/>
      <c r="BJ30" s="417"/>
      <c r="BK30" s="417"/>
      <c r="BL30" s="417"/>
      <c r="BM30" s="417"/>
      <c r="BN30" s="417"/>
      <c r="BO30" s="417"/>
      <c r="BP30" s="417"/>
      <c r="BQ30" s="417"/>
      <c r="BS30" s="131"/>
      <c r="BT30" s="131"/>
      <c r="BU30" s="131"/>
    </row>
    <row r="31" spans="1:73" ht="13.5" customHeight="1">
      <c r="A31" s="131">
        <f>A28+1</f>
        <v>26</v>
      </c>
      <c r="G31" s="424" t="s">
        <v>273</v>
      </c>
      <c r="H31" s="424"/>
      <c r="I31" s="424"/>
      <c r="J31" s="424"/>
      <c r="K31" s="417" t="str">
        <f ca="1">IF(INDEX(入力,$A31,K$1)="","",INDEX(入力,$A31,K$1))</f>
        <v/>
      </c>
      <c r="L31" s="417"/>
      <c r="M31" s="417"/>
      <c r="N31" s="417"/>
      <c r="O31" s="417"/>
      <c r="P31" s="417"/>
      <c r="Q31" s="417"/>
      <c r="R31" s="417"/>
      <c r="S31" s="417"/>
      <c r="T31" s="417"/>
      <c r="U31" s="445" t="str">
        <f ca="1">IF($K31="","",VLOOKUP($K31,新選手名簿,U$1,FALSE))</f>
        <v/>
      </c>
      <c r="V31" s="446"/>
      <c r="W31" s="446"/>
      <c r="X31" s="446"/>
      <c r="Y31" s="446"/>
      <c r="Z31" s="446"/>
      <c r="AA31" s="446"/>
      <c r="AB31" s="446"/>
      <c r="AC31" s="446"/>
      <c r="AD31" s="446"/>
      <c r="AE31" s="446" t="s">
        <v>305</v>
      </c>
      <c r="AF31" s="446"/>
      <c r="AG31" s="446"/>
      <c r="AH31" s="446"/>
      <c r="AI31" s="446"/>
      <c r="AJ31" s="446"/>
      <c r="AK31" s="446"/>
      <c r="AL31" s="446"/>
      <c r="AM31" s="446"/>
      <c r="AN31" s="447"/>
      <c r="AO31" s="445" t="str">
        <f ca="1">IF($K31="","",VLOOKUP($K31,新選手名簿,AO$1,FALSE))</f>
        <v/>
      </c>
      <c r="AP31" s="446"/>
      <c r="AQ31" s="446"/>
      <c r="AR31" s="446"/>
      <c r="AS31" s="446"/>
      <c r="AT31" s="446"/>
      <c r="AU31" s="446"/>
      <c r="AV31" s="446"/>
      <c r="AW31" s="446"/>
      <c r="AX31" s="446"/>
      <c r="AY31" s="446"/>
      <c r="AZ31" s="446"/>
      <c r="BA31" s="446"/>
      <c r="BB31" s="446"/>
      <c r="BC31" s="446"/>
      <c r="BD31" s="446"/>
      <c r="BE31" s="446"/>
      <c r="BF31" s="446"/>
      <c r="BG31" s="447"/>
      <c r="BH31" s="445" t="str">
        <f ca="1">IF($K31="","",VLOOKUP($K31,新選手名簿,BH$1,FALSE))</f>
        <v/>
      </c>
      <c r="BI31" s="446"/>
      <c r="BJ31" s="446"/>
      <c r="BK31" s="446"/>
      <c r="BL31" s="447"/>
      <c r="BM31" s="445" t="str">
        <f ca="1">IF($K31="","",VLOOKUP($K31,新選手名簿,BM$1,FALSE))</f>
        <v/>
      </c>
      <c r="BN31" s="446"/>
      <c r="BO31" s="446"/>
      <c r="BP31" s="446"/>
      <c r="BQ31" s="447"/>
      <c r="BS31" s="131"/>
      <c r="BT31" s="131"/>
      <c r="BU31" s="131"/>
    </row>
    <row r="32" spans="1:73" ht="13.5" customHeight="1">
      <c r="A32" s="131"/>
      <c r="G32" s="424"/>
      <c r="H32" s="424"/>
      <c r="I32" s="424"/>
      <c r="J32" s="424"/>
      <c r="K32" s="417"/>
      <c r="L32" s="417"/>
      <c r="M32" s="417"/>
      <c r="N32" s="417"/>
      <c r="O32" s="417"/>
      <c r="P32" s="417"/>
      <c r="Q32" s="417"/>
      <c r="R32" s="417"/>
      <c r="S32" s="417"/>
      <c r="T32" s="417"/>
      <c r="U32" s="448"/>
      <c r="V32" s="449"/>
      <c r="W32" s="449"/>
      <c r="X32" s="449"/>
      <c r="Y32" s="449"/>
      <c r="Z32" s="449"/>
      <c r="AA32" s="449"/>
      <c r="AB32" s="449"/>
      <c r="AC32" s="449"/>
      <c r="AD32" s="449"/>
      <c r="AE32" s="449"/>
      <c r="AF32" s="449"/>
      <c r="AG32" s="449"/>
      <c r="AH32" s="449"/>
      <c r="AI32" s="449"/>
      <c r="AJ32" s="449"/>
      <c r="AK32" s="449"/>
      <c r="AL32" s="449"/>
      <c r="AM32" s="449"/>
      <c r="AN32" s="450"/>
      <c r="AO32" s="448"/>
      <c r="AP32" s="449"/>
      <c r="AQ32" s="449"/>
      <c r="AR32" s="449"/>
      <c r="AS32" s="449"/>
      <c r="AT32" s="449"/>
      <c r="AU32" s="449"/>
      <c r="AV32" s="449"/>
      <c r="AW32" s="449"/>
      <c r="AX32" s="449"/>
      <c r="AY32" s="449"/>
      <c r="AZ32" s="449"/>
      <c r="BA32" s="449"/>
      <c r="BB32" s="449"/>
      <c r="BC32" s="449"/>
      <c r="BD32" s="449"/>
      <c r="BE32" s="449"/>
      <c r="BF32" s="449"/>
      <c r="BG32" s="450"/>
      <c r="BH32" s="448"/>
      <c r="BI32" s="449"/>
      <c r="BJ32" s="449"/>
      <c r="BK32" s="449"/>
      <c r="BL32" s="450"/>
      <c r="BM32" s="448"/>
      <c r="BN32" s="449"/>
      <c r="BO32" s="449"/>
      <c r="BP32" s="449"/>
      <c r="BQ32" s="450"/>
      <c r="BS32" s="131"/>
      <c r="BT32" s="131"/>
      <c r="BU32" s="131"/>
    </row>
    <row r="33" spans="1:73" ht="13.5" customHeight="1">
      <c r="A33" s="131"/>
      <c r="G33" s="424"/>
      <c r="H33" s="424"/>
      <c r="I33" s="424"/>
      <c r="J33" s="424"/>
      <c r="K33" s="417"/>
      <c r="L33" s="417"/>
      <c r="M33" s="417"/>
      <c r="N33" s="417"/>
      <c r="O33" s="417"/>
      <c r="P33" s="417"/>
      <c r="Q33" s="417"/>
      <c r="R33" s="417"/>
      <c r="S33" s="417"/>
      <c r="T33" s="417"/>
      <c r="U33" s="451"/>
      <c r="V33" s="452"/>
      <c r="W33" s="452"/>
      <c r="X33" s="452"/>
      <c r="Y33" s="452"/>
      <c r="Z33" s="452"/>
      <c r="AA33" s="452"/>
      <c r="AB33" s="452"/>
      <c r="AC33" s="452"/>
      <c r="AD33" s="452"/>
      <c r="AE33" s="452"/>
      <c r="AF33" s="452"/>
      <c r="AG33" s="452"/>
      <c r="AH33" s="452"/>
      <c r="AI33" s="452"/>
      <c r="AJ33" s="452"/>
      <c r="AK33" s="452"/>
      <c r="AL33" s="452"/>
      <c r="AM33" s="452"/>
      <c r="AN33" s="453"/>
      <c r="AO33" s="451"/>
      <c r="AP33" s="452"/>
      <c r="AQ33" s="452"/>
      <c r="AR33" s="452"/>
      <c r="AS33" s="452"/>
      <c r="AT33" s="452"/>
      <c r="AU33" s="452"/>
      <c r="AV33" s="452"/>
      <c r="AW33" s="452"/>
      <c r="AX33" s="452"/>
      <c r="AY33" s="452"/>
      <c r="AZ33" s="452"/>
      <c r="BA33" s="452"/>
      <c r="BB33" s="452"/>
      <c r="BC33" s="452"/>
      <c r="BD33" s="452"/>
      <c r="BE33" s="452"/>
      <c r="BF33" s="452"/>
      <c r="BG33" s="453"/>
      <c r="BH33" s="451"/>
      <c r="BI33" s="452"/>
      <c r="BJ33" s="452"/>
      <c r="BK33" s="452"/>
      <c r="BL33" s="453"/>
      <c r="BM33" s="451"/>
      <c r="BN33" s="452"/>
      <c r="BO33" s="452"/>
      <c r="BP33" s="452"/>
      <c r="BQ33" s="453"/>
      <c r="BS33" s="131"/>
      <c r="BT33" s="131"/>
      <c r="BU33" s="131"/>
    </row>
    <row r="34" spans="1:73" ht="13.5" customHeight="1">
      <c r="A34" s="131">
        <v>27</v>
      </c>
      <c r="G34" s="424" t="s">
        <v>274</v>
      </c>
      <c r="H34" s="424"/>
      <c r="I34" s="424"/>
      <c r="J34" s="424"/>
      <c r="K34" s="417" t="str">
        <f ca="1">IF(INDEX(入力,$A34,K$1)="","",INDEX(入力,$A34,K$1))</f>
        <v/>
      </c>
      <c r="L34" s="417"/>
      <c r="M34" s="417"/>
      <c r="N34" s="417"/>
      <c r="O34" s="417"/>
      <c r="P34" s="417"/>
      <c r="Q34" s="417"/>
      <c r="R34" s="417"/>
      <c r="S34" s="417"/>
      <c r="T34" s="417"/>
      <c r="U34" s="445" t="str">
        <f ca="1">IF($K34="","",VLOOKUP($K34,新選手名簿,U$1,FALSE))</f>
        <v/>
      </c>
      <c r="V34" s="446"/>
      <c r="W34" s="446"/>
      <c r="X34" s="446"/>
      <c r="Y34" s="446"/>
      <c r="Z34" s="446"/>
      <c r="AA34" s="446"/>
      <c r="AB34" s="446"/>
      <c r="AC34" s="446"/>
      <c r="AD34" s="446"/>
      <c r="AE34" s="446" t="s">
        <v>305</v>
      </c>
      <c r="AF34" s="446"/>
      <c r="AG34" s="446"/>
      <c r="AH34" s="446"/>
      <c r="AI34" s="446"/>
      <c r="AJ34" s="446"/>
      <c r="AK34" s="446"/>
      <c r="AL34" s="446"/>
      <c r="AM34" s="446"/>
      <c r="AN34" s="447"/>
      <c r="AO34" s="445" t="str">
        <f ca="1">IF($K34="","",VLOOKUP($K34,新選手名簿,AO$1,FALSE))</f>
        <v/>
      </c>
      <c r="AP34" s="446"/>
      <c r="AQ34" s="446"/>
      <c r="AR34" s="446"/>
      <c r="AS34" s="446"/>
      <c r="AT34" s="446"/>
      <c r="AU34" s="446"/>
      <c r="AV34" s="446"/>
      <c r="AW34" s="446"/>
      <c r="AX34" s="446"/>
      <c r="AY34" s="446"/>
      <c r="AZ34" s="446"/>
      <c r="BA34" s="446"/>
      <c r="BB34" s="446"/>
      <c r="BC34" s="446"/>
      <c r="BD34" s="446"/>
      <c r="BE34" s="446"/>
      <c r="BF34" s="446"/>
      <c r="BG34" s="447"/>
      <c r="BH34" s="445" t="str">
        <f ca="1">IF($K34="","",VLOOKUP($K34,新選手名簿,BH$1,FALSE))</f>
        <v/>
      </c>
      <c r="BI34" s="446"/>
      <c r="BJ34" s="446"/>
      <c r="BK34" s="446"/>
      <c r="BL34" s="447"/>
      <c r="BM34" s="445" t="str">
        <f ca="1">IF($K34="","",VLOOKUP($K34,新選手名簿,BM$1,FALSE))</f>
        <v/>
      </c>
      <c r="BN34" s="446"/>
      <c r="BO34" s="446"/>
      <c r="BP34" s="446"/>
      <c r="BQ34" s="447"/>
      <c r="BS34" s="131"/>
      <c r="BT34" s="131"/>
      <c r="BU34" s="131"/>
    </row>
    <row r="35" spans="1:73" ht="13.5" customHeight="1">
      <c r="A35" s="131"/>
      <c r="G35" s="424"/>
      <c r="H35" s="424"/>
      <c r="I35" s="424"/>
      <c r="J35" s="424"/>
      <c r="K35" s="417"/>
      <c r="L35" s="417"/>
      <c r="M35" s="417"/>
      <c r="N35" s="417"/>
      <c r="O35" s="417"/>
      <c r="P35" s="417"/>
      <c r="Q35" s="417"/>
      <c r="R35" s="417"/>
      <c r="S35" s="417"/>
      <c r="T35" s="417"/>
      <c r="U35" s="448"/>
      <c r="V35" s="449"/>
      <c r="W35" s="449"/>
      <c r="X35" s="449"/>
      <c r="Y35" s="449"/>
      <c r="Z35" s="449"/>
      <c r="AA35" s="449"/>
      <c r="AB35" s="449"/>
      <c r="AC35" s="449"/>
      <c r="AD35" s="449"/>
      <c r="AE35" s="449"/>
      <c r="AF35" s="449"/>
      <c r="AG35" s="449"/>
      <c r="AH35" s="449"/>
      <c r="AI35" s="449"/>
      <c r="AJ35" s="449"/>
      <c r="AK35" s="449"/>
      <c r="AL35" s="449"/>
      <c r="AM35" s="449"/>
      <c r="AN35" s="450"/>
      <c r="AO35" s="448"/>
      <c r="AP35" s="449"/>
      <c r="AQ35" s="449"/>
      <c r="AR35" s="449"/>
      <c r="AS35" s="449"/>
      <c r="AT35" s="449"/>
      <c r="AU35" s="449"/>
      <c r="AV35" s="449"/>
      <c r="AW35" s="449"/>
      <c r="AX35" s="449"/>
      <c r="AY35" s="449"/>
      <c r="AZ35" s="449"/>
      <c r="BA35" s="449"/>
      <c r="BB35" s="449"/>
      <c r="BC35" s="449"/>
      <c r="BD35" s="449"/>
      <c r="BE35" s="449"/>
      <c r="BF35" s="449"/>
      <c r="BG35" s="450"/>
      <c r="BH35" s="448"/>
      <c r="BI35" s="449"/>
      <c r="BJ35" s="449"/>
      <c r="BK35" s="449"/>
      <c r="BL35" s="450"/>
      <c r="BM35" s="448"/>
      <c r="BN35" s="449"/>
      <c r="BO35" s="449"/>
      <c r="BP35" s="449"/>
      <c r="BQ35" s="450"/>
      <c r="BS35" s="131"/>
      <c r="BT35" s="131"/>
      <c r="BU35" s="131"/>
    </row>
    <row r="36" spans="1:73">
      <c r="A36" s="131"/>
      <c r="G36" s="424"/>
      <c r="H36" s="424"/>
      <c r="I36" s="424"/>
      <c r="J36" s="424"/>
      <c r="K36" s="417"/>
      <c r="L36" s="417"/>
      <c r="M36" s="417"/>
      <c r="N36" s="417"/>
      <c r="O36" s="417"/>
      <c r="P36" s="417"/>
      <c r="Q36" s="417"/>
      <c r="R36" s="417"/>
      <c r="S36" s="417"/>
      <c r="T36" s="417"/>
      <c r="U36" s="451"/>
      <c r="V36" s="452"/>
      <c r="W36" s="452"/>
      <c r="X36" s="452"/>
      <c r="Y36" s="452"/>
      <c r="Z36" s="452"/>
      <c r="AA36" s="452"/>
      <c r="AB36" s="452"/>
      <c r="AC36" s="452"/>
      <c r="AD36" s="452"/>
      <c r="AE36" s="452"/>
      <c r="AF36" s="452"/>
      <c r="AG36" s="452"/>
      <c r="AH36" s="452"/>
      <c r="AI36" s="452"/>
      <c r="AJ36" s="452"/>
      <c r="AK36" s="452"/>
      <c r="AL36" s="452"/>
      <c r="AM36" s="452"/>
      <c r="AN36" s="453"/>
      <c r="AO36" s="451"/>
      <c r="AP36" s="452"/>
      <c r="AQ36" s="452"/>
      <c r="AR36" s="452"/>
      <c r="AS36" s="452"/>
      <c r="AT36" s="452"/>
      <c r="AU36" s="452"/>
      <c r="AV36" s="452"/>
      <c r="AW36" s="452"/>
      <c r="AX36" s="452"/>
      <c r="AY36" s="452"/>
      <c r="AZ36" s="452"/>
      <c r="BA36" s="452"/>
      <c r="BB36" s="452"/>
      <c r="BC36" s="452"/>
      <c r="BD36" s="452"/>
      <c r="BE36" s="452"/>
      <c r="BF36" s="452"/>
      <c r="BG36" s="453"/>
      <c r="BH36" s="451"/>
      <c r="BI36" s="452"/>
      <c r="BJ36" s="452"/>
      <c r="BK36" s="452"/>
      <c r="BL36" s="453"/>
      <c r="BM36" s="451"/>
      <c r="BN36" s="452"/>
      <c r="BO36" s="452"/>
      <c r="BP36" s="452"/>
      <c r="BQ36" s="453"/>
      <c r="BS36" s="131"/>
      <c r="BT36" s="131"/>
      <c r="BU36" s="131"/>
    </row>
    <row r="37" spans="1:73">
      <c r="A37" s="131"/>
      <c r="G37" s="528" t="s">
        <v>282</v>
      </c>
      <c r="H37" s="528"/>
      <c r="I37" s="528"/>
      <c r="J37" s="528"/>
      <c r="K37" s="528"/>
      <c r="L37" s="528"/>
      <c r="M37" s="528"/>
      <c r="N37" s="528"/>
      <c r="O37" s="528"/>
      <c r="P37" s="528"/>
      <c r="Q37" s="528"/>
      <c r="R37" s="528"/>
      <c r="S37" s="528"/>
      <c r="T37" s="528"/>
      <c r="U37" s="528"/>
      <c r="V37" s="528"/>
      <c r="W37" s="528"/>
      <c r="X37" s="528"/>
      <c r="Y37" s="528"/>
      <c r="Z37" s="528"/>
      <c r="AA37" s="528"/>
      <c r="AB37" s="528"/>
      <c r="AC37" s="528"/>
      <c r="AD37" s="528"/>
      <c r="AE37" s="528"/>
      <c r="AF37" s="528"/>
      <c r="AG37" s="528"/>
      <c r="AH37" s="528"/>
      <c r="AI37" s="528"/>
      <c r="AJ37" s="528"/>
      <c r="AK37" s="528"/>
      <c r="AL37" s="528"/>
      <c r="AM37" s="528"/>
      <c r="AN37" s="528"/>
      <c r="AO37" s="528"/>
      <c r="AP37" s="528"/>
      <c r="AQ37" s="528"/>
      <c r="AR37" s="528"/>
      <c r="AS37" s="528"/>
      <c r="AT37" s="528"/>
      <c r="AU37" s="528"/>
      <c r="AV37" s="528"/>
      <c r="AW37" s="528"/>
      <c r="AX37" s="528"/>
      <c r="AY37" s="528"/>
      <c r="AZ37" s="528"/>
      <c r="BA37" s="528"/>
      <c r="BB37" s="528"/>
      <c r="BC37" s="528"/>
      <c r="BD37" s="528"/>
      <c r="BE37" s="528"/>
      <c r="BF37" s="528"/>
      <c r="BG37" s="528"/>
      <c r="BH37" s="528"/>
      <c r="BI37" s="528"/>
      <c r="BJ37" s="528"/>
      <c r="BK37" s="528"/>
      <c r="BL37" s="528"/>
      <c r="BM37" s="528"/>
      <c r="BN37" s="528"/>
      <c r="BO37" s="528"/>
      <c r="BP37" s="528"/>
      <c r="BQ37" s="528"/>
      <c r="BS37" s="131"/>
      <c r="BT37" s="131"/>
      <c r="BU37" s="131"/>
    </row>
    <row r="38" spans="1:73" ht="13.5" customHeight="1">
      <c r="A38" s="131">
        <v>28</v>
      </c>
      <c r="G38" s="528"/>
      <c r="H38" s="528"/>
      <c r="I38" s="528"/>
      <c r="J38" s="528"/>
      <c r="K38" s="528"/>
      <c r="L38" s="528"/>
      <c r="M38" s="528"/>
      <c r="N38" s="528"/>
      <c r="O38" s="528"/>
      <c r="P38" s="528"/>
      <c r="Q38" s="528"/>
      <c r="R38" s="528"/>
      <c r="S38" s="528"/>
      <c r="T38" s="528"/>
      <c r="U38" s="528"/>
      <c r="V38" s="528"/>
      <c r="W38" s="528"/>
      <c r="X38" s="528"/>
      <c r="Y38" s="528"/>
      <c r="Z38" s="528"/>
      <c r="AA38" s="528"/>
      <c r="AB38" s="528"/>
      <c r="AC38" s="528"/>
      <c r="AD38" s="528"/>
      <c r="AE38" s="528"/>
      <c r="AF38" s="528"/>
      <c r="AG38" s="528"/>
      <c r="AH38" s="528"/>
      <c r="AI38" s="528"/>
      <c r="AJ38" s="528"/>
      <c r="AK38" s="528"/>
      <c r="AL38" s="528"/>
      <c r="AM38" s="528"/>
      <c r="AN38" s="528"/>
      <c r="AO38" s="528"/>
      <c r="AP38" s="528"/>
      <c r="AQ38" s="528"/>
      <c r="AR38" s="528"/>
      <c r="AS38" s="528"/>
      <c r="AT38" s="528"/>
      <c r="AU38" s="528"/>
      <c r="AV38" s="528"/>
      <c r="AW38" s="528"/>
      <c r="AX38" s="528"/>
      <c r="AY38" s="528"/>
      <c r="AZ38" s="528"/>
      <c r="BA38" s="528"/>
      <c r="BB38" s="528"/>
      <c r="BC38" s="528"/>
      <c r="BD38" s="528"/>
      <c r="BE38" s="528"/>
      <c r="BF38" s="528"/>
      <c r="BG38" s="528"/>
      <c r="BH38" s="528"/>
      <c r="BI38" s="528"/>
      <c r="BJ38" s="528"/>
      <c r="BK38" s="528"/>
      <c r="BL38" s="528"/>
      <c r="BM38" s="528"/>
      <c r="BN38" s="528"/>
      <c r="BO38" s="528"/>
      <c r="BP38" s="528"/>
      <c r="BQ38" s="528"/>
      <c r="BS38" s="131"/>
      <c r="BT38" s="131"/>
      <c r="BU38" s="131"/>
    </row>
    <row r="39" spans="1:73" ht="13.5" customHeight="1">
      <c r="A39" s="131"/>
      <c r="G39" s="424" t="s">
        <v>1</v>
      </c>
      <c r="H39" s="424"/>
      <c r="I39" s="424"/>
      <c r="J39" s="424"/>
      <c r="K39" s="424" t="s">
        <v>3</v>
      </c>
      <c r="L39" s="424"/>
      <c r="M39" s="424"/>
      <c r="N39" s="424"/>
      <c r="O39" s="424"/>
      <c r="P39" s="424"/>
      <c r="Q39" s="424"/>
      <c r="R39" s="424"/>
      <c r="S39" s="424"/>
      <c r="T39" s="424"/>
      <c r="U39" s="424" t="s">
        <v>11</v>
      </c>
      <c r="V39" s="424"/>
      <c r="W39" s="424"/>
      <c r="X39" s="424"/>
      <c r="Y39" s="424"/>
      <c r="Z39" s="424"/>
      <c r="AA39" s="424"/>
      <c r="AB39" s="424"/>
      <c r="AC39" s="424"/>
      <c r="AD39" s="424"/>
      <c r="AE39" s="424"/>
      <c r="AF39" s="424"/>
      <c r="AG39" s="424"/>
      <c r="AH39" s="424"/>
      <c r="AI39" s="424"/>
      <c r="AJ39" s="424"/>
      <c r="AK39" s="424"/>
      <c r="AL39" s="424"/>
      <c r="AM39" s="424"/>
      <c r="AN39" s="424"/>
      <c r="AO39" s="424" t="s">
        <v>204</v>
      </c>
      <c r="AP39" s="424"/>
      <c r="AQ39" s="424"/>
      <c r="AR39" s="424"/>
      <c r="AS39" s="424"/>
      <c r="AT39" s="424"/>
      <c r="AU39" s="424"/>
      <c r="AV39" s="424"/>
      <c r="AW39" s="424"/>
      <c r="AX39" s="424"/>
      <c r="AY39" s="424"/>
      <c r="AZ39" s="424"/>
      <c r="BA39" s="424"/>
      <c r="BB39" s="424"/>
      <c r="BC39" s="424"/>
      <c r="BD39" s="424"/>
      <c r="BE39" s="424"/>
      <c r="BF39" s="424"/>
      <c r="BG39" s="424"/>
      <c r="BH39" s="424" t="s">
        <v>2</v>
      </c>
      <c r="BI39" s="424"/>
      <c r="BJ39" s="424"/>
      <c r="BK39" s="424"/>
      <c r="BL39" s="424"/>
      <c r="BM39" s="424" t="s">
        <v>8</v>
      </c>
      <c r="BN39" s="424"/>
      <c r="BO39" s="424"/>
      <c r="BP39" s="424"/>
      <c r="BQ39" s="424"/>
      <c r="BS39" s="131"/>
      <c r="BT39" s="131"/>
      <c r="BU39" s="131"/>
    </row>
    <row r="40" spans="1:73" ht="13.5" customHeight="1">
      <c r="A40" s="131"/>
      <c r="G40" s="424"/>
      <c r="H40" s="424"/>
      <c r="I40" s="424"/>
      <c r="J40" s="424"/>
      <c r="K40" s="424"/>
      <c r="L40" s="424"/>
      <c r="M40" s="424"/>
      <c r="N40" s="424"/>
      <c r="O40" s="424"/>
      <c r="P40" s="424"/>
      <c r="Q40" s="424"/>
      <c r="R40" s="424"/>
      <c r="S40" s="424"/>
      <c r="T40" s="424"/>
      <c r="U40" s="424"/>
      <c r="V40" s="424"/>
      <c r="W40" s="424"/>
      <c r="X40" s="424"/>
      <c r="Y40" s="424"/>
      <c r="Z40" s="424"/>
      <c r="AA40" s="424"/>
      <c r="AB40" s="424"/>
      <c r="AC40" s="424"/>
      <c r="AD40" s="424"/>
      <c r="AE40" s="424"/>
      <c r="AF40" s="424"/>
      <c r="AG40" s="424"/>
      <c r="AH40" s="424"/>
      <c r="AI40" s="424"/>
      <c r="AJ40" s="424"/>
      <c r="AK40" s="424"/>
      <c r="AL40" s="424"/>
      <c r="AM40" s="424"/>
      <c r="AN40" s="424"/>
      <c r="AO40" s="424"/>
      <c r="AP40" s="424"/>
      <c r="AQ40" s="424"/>
      <c r="AR40" s="424"/>
      <c r="AS40" s="424"/>
      <c r="AT40" s="424"/>
      <c r="AU40" s="424"/>
      <c r="AV40" s="424"/>
      <c r="AW40" s="424"/>
      <c r="AX40" s="424"/>
      <c r="AY40" s="424"/>
      <c r="AZ40" s="424"/>
      <c r="BA40" s="424"/>
      <c r="BB40" s="424"/>
      <c r="BC40" s="424"/>
      <c r="BD40" s="424"/>
      <c r="BE40" s="424"/>
      <c r="BF40" s="424"/>
      <c r="BG40" s="424"/>
      <c r="BH40" s="424"/>
      <c r="BI40" s="424"/>
      <c r="BJ40" s="424"/>
      <c r="BK40" s="424"/>
      <c r="BL40" s="424"/>
      <c r="BM40" s="424"/>
      <c r="BN40" s="424"/>
      <c r="BO40" s="424"/>
      <c r="BP40" s="424"/>
      <c r="BQ40" s="424"/>
      <c r="BS40" s="131"/>
      <c r="BT40" s="131"/>
      <c r="BU40" s="131"/>
    </row>
    <row r="41" spans="1:73" ht="13.5" customHeight="1">
      <c r="A41" s="131">
        <f>A38+1</f>
        <v>29</v>
      </c>
      <c r="G41" s="424">
        <v>1</v>
      </c>
      <c r="H41" s="424"/>
      <c r="I41" s="424"/>
      <c r="J41" s="424"/>
      <c r="K41" s="417" t="str">
        <f ca="1">IF(INDEX(入力,$A38,K$1)="","",INDEX(入力,$A38,K$1))</f>
        <v/>
      </c>
      <c r="L41" s="417"/>
      <c r="M41" s="417"/>
      <c r="N41" s="417"/>
      <c r="O41" s="417"/>
      <c r="P41" s="417"/>
      <c r="Q41" s="417"/>
      <c r="R41" s="417"/>
      <c r="S41" s="417"/>
      <c r="T41" s="417"/>
      <c r="U41" s="417" t="str">
        <f ca="1">IF($K41="","",VLOOKUP($K41,新選手名簿,U$1,FALSE))</f>
        <v/>
      </c>
      <c r="V41" s="417"/>
      <c r="W41" s="417"/>
      <c r="X41" s="417"/>
      <c r="Y41" s="417"/>
      <c r="Z41" s="417"/>
      <c r="AA41" s="417"/>
      <c r="AB41" s="417"/>
      <c r="AC41" s="417"/>
      <c r="AD41" s="417"/>
      <c r="AE41" s="417" t="s">
        <v>305</v>
      </c>
      <c r="AF41" s="417"/>
      <c r="AG41" s="417"/>
      <c r="AH41" s="417"/>
      <c r="AI41" s="417"/>
      <c r="AJ41" s="417"/>
      <c r="AK41" s="417"/>
      <c r="AL41" s="417"/>
      <c r="AM41" s="417"/>
      <c r="AN41" s="417"/>
      <c r="AO41" s="417" t="str">
        <f ca="1">IF($K41="","",VLOOKUP($K41,新選手名簿,AO$1,FALSE))</f>
        <v/>
      </c>
      <c r="AP41" s="417"/>
      <c r="AQ41" s="417"/>
      <c r="AR41" s="417"/>
      <c r="AS41" s="417"/>
      <c r="AT41" s="417"/>
      <c r="AU41" s="417"/>
      <c r="AV41" s="417"/>
      <c r="AW41" s="417"/>
      <c r="AX41" s="417"/>
      <c r="AY41" s="417"/>
      <c r="AZ41" s="417"/>
      <c r="BA41" s="417"/>
      <c r="BB41" s="417"/>
      <c r="BC41" s="417"/>
      <c r="BD41" s="417"/>
      <c r="BE41" s="417"/>
      <c r="BF41" s="417"/>
      <c r="BG41" s="417"/>
      <c r="BH41" s="417" t="str">
        <f ca="1">IF($K41="","",VLOOKUP($K41,新選手名簿,BH$1,FALSE))</f>
        <v/>
      </c>
      <c r="BI41" s="417"/>
      <c r="BJ41" s="417"/>
      <c r="BK41" s="417"/>
      <c r="BL41" s="417"/>
      <c r="BM41" s="417" t="str">
        <f ca="1">IF($K41="","",VLOOKUP($K41,新選手名簿,BM$1,FALSE))</f>
        <v/>
      </c>
      <c r="BN41" s="417"/>
      <c r="BO41" s="417"/>
      <c r="BP41" s="417"/>
      <c r="BQ41" s="417"/>
      <c r="BS41" s="131"/>
      <c r="BT41" s="131"/>
      <c r="BU41" s="131"/>
    </row>
    <row r="42" spans="1:73" ht="13.5" customHeight="1">
      <c r="A42" s="131"/>
      <c r="G42" s="424"/>
      <c r="H42" s="424"/>
      <c r="I42" s="424"/>
      <c r="J42" s="424"/>
      <c r="K42" s="417"/>
      <c r="L42" s="417"/>
      <c r="M42" s="417"/>
      <c r="N42" s="417"/>
      <c r="O42" s="417"/>
      <c r="P42" s="417"/>
      <c r="Q42" s="417"/>
      <c r="R42" s="417"/>
      <c r="S42" s="417"/>
      <c r="T42" s="417"/>
      <c r="U42" s="417"/>
      <c r="V42" s="417"/>
      <c r="W42" s="417"/>
      <c r="X42" s="417"/>
      <c r="Y42" s="417"/>
      <c r="Z42" s="417"/>
      <c r="AA42" s="417"/>
      <c r="AB42" s="417"/>
      <c r="AC42" s="417"/>
      <c r="AD42" s="417"/>
      <c r="AE42" s="417"/>
      <c r="AF42" s="417"/>
      <c r="AG42" s="417"/>
      <c r="AH42" s="417"/>
      <c r="AI42" s="417"/>
      <c r="AJ42" s="417"/>
      <c r="AK42" s="417"/>
      <c r="AL42" s="417"/>
      <c r="AM42" s="417"/>
      <c r="AN42" s="417"/>
      <c r="AO42" s="417"/>
      <c r="AP42" s="417"/>
      <c r="AQ42" s="417"/>
      <c r="AR42" s="417"/>
      <c r="AS42" s="417"/>
      <c r="AT42" s="417"/>
      <c r="AU42" s="417"/>
      <c r="AV42" s="417"/>
      <c r="AW42" s="417"/>
      <c r="AX42" s="417"/>
      <c r="AY42" s="417"/>
      <c r="AZ42" s="417"/>
      <c r="BA42" s="417"/>
      <c r="BB42" s="417"/>
      <c r="BC42" s="417"/>
      <c r="BD42" s="417"/>
      <c r="BE42" s="417"/>
      <c r="BF42" s="417"/>
      <c r="BG42" s="417"/>
      <c r="BH42" s="417"/>
      <c r="BI42" s="417"/>
      <c r="BJ42" s="417"/>
      <c r="BK42" s="417"/>
      <c r="BL42" s="417"/>
      <c r="BM42" s="417"/>
      <c r="BN42" s="417"/>
      <c r="BO42" s="417"/>
      <c r="BP42" s="417"/>
      <c r="BQ42" s="417"/>
      <c r="BS42" s="131"/>
      <c r="BT42" s="131"/>
      <c r="BU42" s="131"/>
    </row>
    <row r="43" spans="1:73" ht="13.5" customHeight="1">
      <c r="A43" s="131"/>
      <c r="G43" s="424"/>
      <c r="H43" s="424"/>
      <c r="I43" s="424"/>
      <c r="J43" s="424"/>
      <c r="K43" s="417"/>
      <c r="L43" s="417"/>
      <c r="M43" s="417"/>
      <c r="N43" s="417"/>
      <c r="O43" s="417"/>
      <c r="P43" s="417"/>
      <c r="Q43" s="417"/>
      <c r="R43" s="417"/>
      <c r="S43" s="417"/>
      <c r="T43" s="417"/>
      <c r="U43" s="417"/>
      <c r="V43" s="417"/>
      <c r="W43" s="417"/>
      <c r="X43" s="417"/>
      <c r="Y43" s="417"/>
      <c r="Z43" s="417"/>
      <c r="AA43" s="417"/>
      <c r="AB43" s="417"/>
      <c r="AC43" s="417"/>
      <c r="AD43" s="417"/>
      <c r="AE43" s="417"/>
      <c r="AF43" s="417"/>
      <c r="AG43" s="417"/>
      <c r="AH43" s="417"/>
      <c r="AI43" s="417"/>
      <c r="AJ43" s="417"/>
      <c r="AK43" s="417"/>
      <c r="AL43" s="417"/>
      <c r="AM43" s="417"/>
      <c r="AN43" s="417"/>
      <c r="AO43" s="417"/>
      <c r="AP43" s="417"/>
      <c r="AQ43" s="417"/>
      <c r="AR43" s="417"/>
      <c r="AS43" s="417"/>
      <c r="AT43" s="417"/>
      <c r="AU43" s="417"/>
      <c r="AV43" s="417"/>
      <c r="AW43" s="417"/>
      <c r="AX43" s="417"/>
      <c r="AY43" s="417"/>
      <c r="AZ43" s="417"/>
      <c r="BA43" s="417"/>
      <c r="BB43" s="417"/>
      <c r="BC43" s="417"/>
      <c r="BD43" s="417"/>
      <c r="BE43" s="417"/>
      <c r="BF43" s="417"/>
      <c r="BG43" s="417"/>
      <c r="BH43" s="417"/>
      <c r="BI43" s="417"/>
      <c r="BJ43" s="417"/>
      <c r="BK43" s="417"/>
      <c r="BL43" s="417"/>
      <c r="BM43" s="417"/>
      <c r="BN43" s="417"/>
      <c r="BO43" s="417"/>
      <c r="BP43" s="417"/>
      <c r="BQ43" s="417"/>
      <c r="BS43" s="131"/>
      <c r="BT43" s="131"/>
      <c r="BU43" s="131"/>
    </row>
    <row r="44" spans="1:73" ht="13.5" customHeight="1">
      <c r="A44" s="131">
        <f>A41+1</f>
        <v>30</v>
      </c>
      <c r="G44" s="424">
        <v>2</v>
      </c>
      <c r="H44" s="424"/>
      <c r="I44" s="424"/>
      <c r="J44" s="424"/>
      <c r="K44" s="417" t="str">
        <f ca="1">IF(INDEX(入力,$A41,K$1)="","",INDEX(入力,$A41,K$1))</f>
        <v/>
      </c>
      <c r="L44" s="417"/>
      <c r="M44" s="417"/>
      <c r="N44" s="417"/>
      <c r="O44" s="417"/>
      <c r="P44" s="417"/>
      <c r="Q44" s="417"/>
      <c r="R44" s="417"/>
      <c r="S44" s="417"/>
      <c r="T44" s="417"/>
      <c r="U44" s="417" t="str">
        <f ca="1">IF($K44="","",VLOOKUP($K44,新選手名簿,U$1,FALSE))</f>
        <v/>
      </c>
      <c r="V44" s="417"/>
      <c r="W44" s="417"/>
      <c r="X44" s="417"/>
      <c r="Y44" s="417"/>
      <c r="Z44" s="417"/>
      <c r="AA44" s="417"/>
      <c r="AB44" s="417"/>
      <c r="AC44" s="417"/>
      <c r="AD44" s="417"/>
      <c r="AE44" s="417" t="s">
        <v>305</v>
      </c>
      <c r="AF44" s="417"/>
      <c r="AG44" s="417"/>
      <c r="AH44" s="417"/>
      <c r="AI44" s="417"/>
      <c r="AJ44" s="417"/>
      <c r="AK44" s="417"/>
      <c r="AL44" s="417"/>
      <c r="AM44" s="417"/>
      <c r="AN44" s="417"/>
      <c r="AO44" s="417" t="str">
        <f ca="1">IF($K44="","",VLOOKUP($K44,新選手名簿,AO$1,FALSE))</f>
        <v/>
      </c>
      <c r="AP44" s="417"/>
      <c r="AQ44" s="417"/>
      <c r="AR44" s="417"/>
      <c r="AS44" s="417"/>
      <c r="AT44" s="417"/>
      <c r="AU44" s="417"/>
      <c r="AV44" s="417"/>
      <c r="AW44" s="417"/>
      <c r="AX44" s="417"/>
      <c r="AY44" s="417"/>
      <c r="AZ44" s="417"/>
      <c r="BA44" s="417"/>
      <c r="BB44" s="417"/>
      <c r="BC44" s="417"/>
      <c r="BD44" s="417"/>
      <c r="BE44" s="417"/>
      <c r="BF44" s="417"/>
      <c r="BG44" s="417"/>
      <c r="BH44" s="417" t="str">
        <f ca="1">IF($K44="","",VLOOKUP($K44,新選手名簿,BH$1,FALSE))</f>
        <v/>
      </c>
      <c r="BI44" s="417"/>
      <c r="BJ44" s="417"/>
      <c r="BK44" s="417"/>
      <c r="BL44" s="417"/>
      <c r="BM44" s="417" t="str">
        <f ca="1">IF($K44="","",VLOOKUP($K44,新選手名簿,BM$1,FALSE))</f>
        <v/>
      </c>
      <c r="BN44" s="417"/>
      <c r="BO44" s="417"/>
      <c r="BP44" s="417"/>
      <c r="BQ44" s="417"/>
      <c r="BS44" s="131"/>
      <c r="BT44" s="131"/>
      <c r="BU44" s="131"/>
    </row>
    <row r="45" spans="1:73" ht="13.5" customHeight="1">
      <c r="A45" s="131"/>
      <c r="G45" s="424"/>
      <c r="H45" s="424"/>
      <c r="I45" s="424"/>
      <c r="J45" s="424"/>
      <c r="K45" s="417"/>
      <c r="L45" s="417"/>
      <c r="M45" s="417"/>
      <c r="N45" s="417"/>
      <c r="O45" s="417"/>
      <c r="P45" s="417"/>
      <c r="Q45" s="417"/>
      <c r="R45" s="417"/>
      <c r="S45" s="417"/>
      <c r="T45" s="417"/>
      <c r="U45" s="417"/>
      <c r="V45" s="417"/>
      <c r="W45" s="417"/>
      <c r="X45" s="417"/>
      <c r="Y45" s="417"/>
      <c r="Z45" s="417"/>
      <c r="AA45" s="417"/>
      <c r="AB45" s="417"/>
      <c r="AC45" s="417"/>
      <c r="AD45" s="417"/>
      <c r="AE45" s="417"/>
      <c r="AF45" s="417"/>
      <c r="AG45" s="417"/>
      <c r="AH45" s="417"/>
      <c r="AI45" s="417"/>
      <c r="AJ45" s="417"/>
      <c r="AK45" s="417"/>
      <c r="AL45" s="417"/>
      <c r="AM45" s="417"/>
      <c r="AN45" s="417"/>
      <c r="AO45" s="417"/>
      <c r="AP45" s="417"/>
      <c r="AQ45" s="417"/>
      <c r="AR45" s="417"/>
      <c r="AS45" s="417"/>
      <c r="AT45" s="417"/>
      <c r="AU45" s="417"/>
      <c r="AV45" s="417"/>
      <c r="AW45" s="417"/>
      <c r="AX45" s="417"/>
      <c r="AY45" s="417"/>
      <c r="AZ45" s="417"/>
      <c r="BA45" s="417"/>
      <c r="BB45" s="417"/>
      <c r="BC45" s="417"/>
      <c r="BD45" s="417"/>
      <c r="BE45" s="417"/>
      <c r="BF45" s="417"/>
      <c r="BG45" s="417"/>
      <c r="BH45" s="417"/>
      <c r="BI45" s="417"/>
      <c r="BJ45" s="417"/>
      <c r="BK45" s="417"/>
      <c r="BL45" s="417"/>
      <c r="BM45" s="417"/>
      <c r="BN45" s="417"/>
      <c r="BO45" s="417"/>
      <c r="BP45" s="417"/>
      <c r="BQ45" s="417"/>
      <c r="BS45" s="131"/>
      <c r="BT45" s="131"/>
      <c r="BU45" s="131"/>
    </row>
    <row r="46" spans="1:73" ht="13.5" customHeight="1">
      <c r="A46" s="131"/>
      <c r="G46" s="424"/>
      <c r="H46" s="424"/>
      <c r="I46" s="424"/>
      <c r="J46" s="424"/>
      <c r="K46" s="417"/>
      <c r="L46" s="417"/>
      <c r="M46" s="417"/>
      <c r="N46" s="417"/>
      <c r="O46" s="417"/>
      <c r="P46" s="417"/>
      <c r="Q46" s="417"/>
      <c r="R46" s="417"/>
      <c r="S46" s="417"/>
      <c r="T46" s="417"/>
      <c r="U46" s="417"/>
      <c r="V46" s="417"/>
      <c r="W46" s="417"/>
      <c r="X46" s="417"/>
      <c r="Y46" s="417"/>
      <c r="Z46" s="417"/>
      <c r="AA46" s="417"/>
      <c r="AB46" s="417"/>
      <c r="AC46" s="417"/>
      <c r="AD46" s="417"/>
      <c r="AE46" s="417"/>
      <c r="AF46" s="417"/>
      <c r="AG46" s="417"/>
      <c r="AH46" s="417"/>
      <c r="AI46" s="417"/>
      <c r="AJ46" s="417"/>
      <c r="AK46" s="417"/>
      <c r="AL46" s="417"/>
      <c r="AM46" s="417"/>
      <c r="AN46" s="417"/>
      <c r="AO46" s="417"/>
      <c r="AP46" s="417"/>
      <c r="AQ46" s="417"/>
      <c r="AR46" s="417"/>
      <c r="AS46" s="417"/>
      <c r="AT46" s="417"/>
      <c r="AU46" s="417"/>
      <c r="AV46" s="417"/>
      <c r="AW46" s="417"/>
      <c r="AX46" s="417"/>
      <c r="AY46" s="417"/>
      <c r="AZ46" s="417"/>
      <c r="BA46" s="417"/>
      <c r="BB46" s="417"/>
      <c r="BC46" s="417"/>
      <c r="BD46" s="417"/>
      <c r="BE46" s="417"/>
      <c r="BF46" s="417"/>
      <c r="BG46" s="417"/>
      <c r="BH46" s="417"/>
      <c r="BI46" s="417"/>
      <c r="BJ46" s="417"/>
      <c r="BK46" s="417"/>
      <c r="BL46" s="417"/>
      <c r="BM46" s="417"/>
      <c r="BN46" s="417"/>
      <c r="BO46" s="417"/>
      <c r="BP46" s="417"/>
      <c r="BQ46" s="417"/>
      <c r="BS46" s="131"/>
      <c r="BT46" s="131"/>
      <c r="BU46" s="131"/>
    </row>
    <row r="47" spans="1:73" ht="13.5" customHeight="1">
      <c r="A47" s="131">
        <f>A44+1</f>
        <v>31</v>
      </c>
      <c r="G47" s="424">
        <v>3</v>
      </c>
      <c r="H47" s="424"/>
      <c r="I47" s="424"/>
      <c r="J47" s="424"/>
      <c r="K47" s="417" t="str">
        <f ca="1">IF(INDEX(入力,$A44,K$1)="","",INDEX(入力,$A44,K$1))</f>
        <v/>
      </c>
      <c r="L47" s="417"/>
      <c r="M47" s="417"/>
      <c r="N47" s="417"/>
      <c r="O47" s="417"/>
      <c r="P47" s="417"/>
      <c r="Q47" s="417"/>
      <c r="R47" s="417"/>
      <c r="S47" s="417"/>
      <c r="T47" s="417"/>
      <c r="U47" s="417" t="str">
        <f ca="1">IF($K47="","",VLOOKUP($K47,新選手名簿,U$1,FALSE))</f>
        <v/>
      </c>
      <c r="V47" s="417"/>
      <c r="W47" s="417"/>
      <c r="X47" s="417"/>
      <c r="Y47" s="417"/>
      <c r="Z47" s="417"/>
      <c r="AA47" s="417"/>
      <c r="AB47" s="417"/>
      <c r="AC47" s="417"/>
      <c r="AD47" s="417"/>
      <c r="AE47" s="417" t="s">
        <v>305</v>
      </c>
      <c r="AF47" s="417"/>
      <c r="AG47" s="417"/>
      <c r="AH47" s="417"/>
      <c r="AI47" s="417"/>
      <c r="AJ47" s="417"/>
      <c r="AK47" s="417"/>
      <c r="AL47" s="417"/>
      <c r="AM47" s="417"/>
      <c r="AN47" s="417"/>
      <c r="AO47" s="417" t="str">
        <f ca="1">IF($K47="","",VLOOKUP($K47,新選手名簿,AO$1,FALSE))</f>
        <v/>
      </c>
      <c r="AP47" s="417"/>
      <c r="AQ47" s="417"/>
      <c r="AR47" s="417"/>
      <c r="AS47" s="417"/>
      <c r="AT47" s="417"/>
      <c r="AU47" s="417"/>
      <c r="AV47" s="417"/>
      <c r="AW47" s="417"/>
      <c r="AX47" s="417"/>
      <c r="AY47" s="417"/>
      <c r="AZ47" s="417"/>
      <c r="BA47" s="417"/>
      <c r="BB47" s="417"/>
      <c r="BC47" s="417"/>
      <c r="BD47" s="417"/>
      <c r="BE47" s="417"/>
      <c r="BF47" s="417"/>
      <c r="BG47" s="417"/>
      <c r="BH47" s="417" t="str">
        <f ca="1">IF($K47="","",VLOOKUP($K47,新選手名簿,BH$1,FALSE))</f>
        <v/>
      </c>
      <c r="BI47" s="417"/>
      <c r="BJ47" s="417"/>
      <c r="BK47" s="417"/>
      <c r="BL47" s="417"/>
      <c r="BM47" s="417" t="str">
        <f ca="1">IF($K47="","",VLOOKUP($K47,新選手名簿,BM$1,FALSE))</f>
        <v/>
      </c>
      <c r="BN47" s="417"/>
      <c r="BO47" s="417"/>
      <c r="BP47" s="417"/>
      <c r="BQ47" s="417"/>
      <c r="BS47" s="131"/>
      <c r="BT47" s="131"/>
      <c r="BU47" s="131"/>
    </row>
    <row r="48" spans="1:73" ht="13.5" customHeight="1">
      <c r="A48" s="131"/>
      <c r="G48" s="424"/>
      <c r="H48" s="424"/>
      <c r="I48" s="424"/>
      <c r="J48" s="424"/>
      <c r="K48" s="417"/>
      <c r="L48" s="417"/>
      <c r="M48" s="417"/>
      <c r="N48" s="417"/>
      <c r="O48" s="417"/>
      <c r="P48" s="417"/>
      <c r="Q48" s="417"/>
      <c r="R48" s="417"/>
      <c r="S48" s="417"/>
      <c r="T48" s="417"/>
      <c r="U48" s="417"/>
      <c r="V48" s="417"/>
      <c r="W48" s="417"/>
      <c r="X48" s="417"/>
      <c r="Y48" s="417"/>
      <c r="Z48" s="417"/>
      <c r="AA48" s="417"/>
      <c r="AB48" s="417"/>
      <c r="AC48" s="417"/>
      <c r="AD48" s="417"/>
      <c r="AE48" s="417"/>
      <c r="AF48" s="417"/>
      <c r="AG48" s="417"/>
      <c r="AH48" s="417"/>
      <c r="AI48" s="417"/>
      <c r="AJ48" s="417"/>
      <c r="AK48" s="417"/>
      <c r="AL48" s="417"/>
      <c r="AM48" s="417"/>
      <c r="AN48" s="417"/>
      <c r="AO48" s="417"/>
      <c r="AP48" s="417"/>
      <c r="AQ48" s="417"/>
      <c r="AR48" s="417"/>
      <c r="AS48" s="417"/>
      <c r="AT48" s="417"/>
      <c r="AU48" s="417"/>
      <c r="AV48" s="417"/>
      <c r="AW48" s="417"/>
      <c r="AX48" s="417"/>
      <c r="AY48" s="417"/>
      <c r="AZ48" s="417"/>
      <c r="BA48" s="417"/>
      <c r="BB48" s="417"/>
      <c r="BC48" s="417"/>
      <c r="BD48" s="417"/>
      <c r="BE48" s="417"/>
      <c r="BF48" s="417"/>
      <c r="BG48" s="417"/>
      <c r="BH48" s="417"/>
      <c r="BI48" s="417"/>
      <c r="BJ48" s="417"/>
      <c r="BK48" s="417"/>
      <c r="BL48" s="417"/>
      <c r="BM48" s="417"/>
      <c r="BN48" s="417"/>
      <c r="BO48" s="417"/>
      <c r="BP48" s="417"/>
      <c r="BQ48" s="417"/>
      <c r="BS48" s="131"/>
      <c r="BT48" s="131"/>
      <c r="BU48" s="131"/>
    </row>
    <row r="49" spans="1:73" ht="13.5" customHeight="1">
      <c r="A49" s="131"/>
      <c r="G49" s="424"/>
      <c r="H49" s="424"/>
      <c r="I49" s="424"/>
      <c r="J49" s="424"/>
      <c r="K49" s="417"/>
      <c r="L49" s="417"/>
      <c r="M49" s="417"/>
      <c r="N49" s="417"/>
      <c r="O49" s="417"/>
      <c r="P49" s="417"/>
      <c r="Q49" s="417"/>
      <c r="R49" s="417"/>
      <c r="S49" s="417"/>
      <c r="T49" s="417"/>
      <c r="U49" s="417"/>
      <c r="V49" s="417"/>
      <c r="W49" s="417"/>
      <c r="X49" s="417"/>
      <c r="Y49" s="417"/>
      <c r="Z49" s="417"/>
      <c r="AA49" s="417"/>
      <c r="AB49" s="417"/>
      <c r="AC49" s="417"/>
      <c r="AD49" s="417"/>
      <c r="AE49" s="417"/>
      <c r="AF49" s="417"/>
      <c r="AG49" s="417"/>
      <c r="AH49" s="417"/>
      <c r="AI49" s="417"/>
      <c r="AJ49" s="417"/>
      <c r="AK49" s="417"/>
      <c r="AL49" s="417"/>
      <c r="AM49" s="417"/>
      <c r="AN49" s="417"/>
      <c r="AO49" s="417"/>
      <c r="AP49" s="417"/>
      <c r="AQ49" s="417"/>
      <c r="AR49" s="417"/>
      <c r="AS49" s="417"/>
      <c r="AT49" s="417"/>
      <c r="AU49" s="417"/>
      <c r="AV49" s="417"/>
      <c r="AW49" s="417"/>
      <c r="AX49" s="417"/>
      <c r="AY49" s="417"/>
      <c r="AZ49" s="417"/>
      <c r="BA49" s="417"/>
      <c r="BB49" s="417"/>
      <c r="BC49" s="417"/>
      <c r="BD49" s="417"/>
      <c r="BE49" s="417"/>
      <c r="BF49" s="417"/>
      <c r="BG49" s="417"/>
      <c r="BH49" s="417"/>
      <c r="BI49" s="417"/>
      <c r="BJ49" s="417"/>
      <c r="BK49" s="417"/>
      <c r="BL49" s="417"/>
      <c r="BM49" s="417"/>
      <c r="BN49" s="417"/>
      <c r="BO49" s="417"/>
      <c r="BP49" s="417"/>
      <c r="BQ49" s="417"/>
      <c r="BS49" s="131"/>
      <c r="BT49" s="131"/>
      <c r="BU49" s="131"/>
    </row>
    <row r="50" spans="1:73" ht="13.5" customHeight="1">
      <c r="A50" s="131">
        <v>32</v>
      </c>
      <c r="G50" s="424" t="s">
        <v>273</v>
      </c>
      <c r="H50" s="424"/>
      <c r="I50" s="424"/>
      <c r="J50" s="424"/>
      <c r="K50" s="417" t="str">
        <f ca="1">IF(INDEX(入力,$A47,K$1)="","",INDEX(入力,$A47,K$1))</f>
        <v/>
      </c>
      <c r="L50" s="417"/>
      <c r="M50" s="417"/>
      <c r="N50" s="417"/>
      <c r="O50" s="417"/>
      <c r="P50" s="417"/>
      <c r="Q50" s="417"/>
      <c r="R50" s="417"/>
      <c r="S50" s="417"/>
      <c r="T50" s="417"/>
      <c r="U50" s="445" t="str">
        <f ca="1">IF($K50="","",VLOOKUP($K50,新選手名簿,U$1,FALSE))</f>
        <v/>
      </c>
      <c r="V50" s="446"/>
      <c r="W50" s="446"/>
      <c r="X50" s="446"/>
      <c r="Y50" s="446"/>
      <c r="Z50" s="446"/>
      <c r="AA50" s="446"/>
      <c r="AB50" s="446"/>
      <c r="AC50" s="446"/>
      <c r="AD50" s="446"/>
      <c r="AE50" s="446" t="s">
        <v>305</v>
      </c>
      <c r="AF50" s="446"/>
      <c r="AG50" s="446"/>
      <c r="AH50" s="446"/>
      <c r="AI50" s="446"/>
      <c r="AJ50" s="446"/>
      <c r="AK50" s="446"/>
      <c r="AL50" s="446"/>
      <c r="AM50" s="446"/>
      <c r="AN50" s="447"/>
      <c r="AO50" s="445" t="str">
        <f ca="1">IF($K50="","",VLOOKUP($K50,新選手名簿,AO$1,FALSE))</f>
        <v/>
      </c>
      <c r="AP50" s="446"/>
      <c r="AQ50" s="446"/>
      <c r="AR50" s="446"/>
      <c r="AS50" s="446"/>
      <c r="AT50" s="446"/>
      <c r="AU50" s="446"/>
      <c r="AV50" s="446"/>
      <c r="AW50" s="446"/>
      <c r="AX50" s="446"/>
      <c r="AY50" s="446"/>
      <c r="AZ50" s="446"/>
      <c r="BA50" s="446"/>
      <c r="BB50" s="446"/>
      <c r="BC50" s="446"/>
      <c r="BD50" s="446"/>
      <c r="BE50" s="446"/>
      <c r="BF50" s="446"/>
      <c r="BG50" s="447"/>
      <c r="BH50" s="445" t="str">
        <f ca="1">IF($K50="","",VLOOKUP($K50,新選手名簿,BH$1,FALSE))</f>
        <v/>
      </c>
      <c r="BI50" s="446"/>
      <c r="BJ50" s="446"/>
      <c r="BK50" s="446"/>
      <c r="BL50" s="447"/>
      <c r="BM50" s="445" t="str">
        <f ca="1">IF($K50="","",VLOOKUP($K50,新選手名簿,BM$1,FALSE))</f>
        <v/>
      </c>
      <c r="BN50" s="446"/>
      <c r="BO50" s="446"/>
      <c r="BP50" s="446"/>
      <c r="BQ50" s="447"/>
      <c r="BS50" s="131"/>
      <c r="BT50" s="131"/>
      <c r="BU50" s="131"/>
    </row>
    <row r="51" spans="1:73" ht="13.5" customHeight="1">
      <c r="A51" s="131"/>
      <c r="G51" s="424"/>
      <c r="H51" s="424"/>
      <c r="I51" s="424"/>
      <c r="J51" s="424"/>
      <c r="K51" s="417"/>
      <c r="L51" s="417"/>
      <c r="M51" s="417"/>
      <c r="N51" s="417"/>
      <c r="O51" s="417"/>
      <c r="P51" s="417"/>
      <c r="Q51" s="417"/>
      <c r="R51" s="417"/>
      <c r="S51" s="417"/>
      <c r="T51" s="417"/>
      <c r="U51" s="448"/>
      <c r="V51" s="449"/>
      <c r="W51" s="449"/>
      <c r="X51" s="449"/>
      <c r="Y51" s="449"/>
      <c r="Z51" s="449"/>
      <c r="AA51" s="449"/>
      <c r="AB51" s="449"/>
      <c r="AC51" s="449"/>
      <c r="AD51" s="449"/>
      <c r="AE51" s="449"/>
      <c r="AF51" s="449"/>
      <c r="AG51" s="449"/>
      <c r="AH51" s="449"/>
      <c r="AI51" s="449"/>
      <c r="AJ51" s="449"/>
      <c r="AK51" s="449"/>
      <c r="AL51" s="449"/>
      <c r="AM51" s="449"/>
      <c r="AN51" s="450"/>
      <c r="AO51" s="448"/>
      <c r="AP51" s="449"/>
      <c r="AQ51" s="449"/>
      <c r="AR51" s="449"/>
      <c r="AS51" s="449"/>
      <c r="AT51" s="449"/>
      <c r="AU51" s="449"/>
      <c r="AV51" s="449"/>
      <c r="AW51" s="449"/>
      <c r="AX51" s="449"/>
      <c r="AY51" s="449"/>
      <c r="AZ51" s="449"/>
      <c r="BA51" s="449"/>
      <c r="BB51" s="449"/>
      <c r="BC51" s="449"/>
      <c r="BD51" s="449"/>
      <c r="BE51" s="449"/>
      <c r="BF51" s="449"/>
      <c r="BG51" s="450"/>
      <c r="BH51" s="448"/>
      <c r="BI51" s="449"/>
      <c r="BJ51" s="449"/>
      <c r="BK51" s="449"/>
      <c r="BL51" s="450"/>
      <c r="BM51" s="448"/>
      <c r="BN51" s="449"/>
      <c r="BO51" s="449"/>
      <c r="BP51" s="449"/>
      <c r="BQ51" s="450"/>
      <c r="BS51" s="131"/>
      <c r="BT51" s="131"/>
      <c r="BU51" s="131"/>
    </row>
    <row r="52" spans="1:73" ht="13.5" customHeight="1">
      <c r="A52" s="131"/>
      <c r="G52" s="424"/>
      <c r="H52" s="424"/>
      <c r="I52" s="424"/>
      <c r="J52" s="424"/>
      <c r="K52" s="417"/>
      <c r="L52" s="417"/>
      <c r="M52" s="417"/>
      <c r="N52" s="417"/>
      <c r="O52" s="417"/>
      <c r="P52" s="417"/>
      <c r="Q52" s="417"/>
      <c r="R52" s="417"/>
      <c r="S52" s="417"/>
      <c r="T52" s="417"/>
      <c r="U52" s="451"/>
      <c r="V52" s="452"/>
      <c r="W52" s="452"/>
      <c r="X52" s="452"/>
      <c r="Y52" s="452"/>
      <c r="Z52" s="452"/>
      <c r="AA52" s="452"/>
      <c r="AB52" s="452"/>
      <c r="AC52" s="452"/>
      <c r="AD52" s="452"/>
      <c r="AE52" s="452"/>
      <c r="AF52" s="452"/>
      <c r="AG52" s="452"/>
      <c r="AH52" s="452"/>
      <c r="AI52" s="452"/>
      <c r="AJ52" s="452"/>
      <c r="AK52" s="452"/>
      <c r="AL52" s="452"/>
      <c r="AM52" s="452"/>
      <c r="AN52" s="453"/>
      <c r="AO52" s="451"/>
      <c r="AP52" s="452"/>
      <c r="AQ52" s="452"/>
      <c r="AR52" s="452"/>
      <c r="AS52" s="452"/>
      <c r="AT52" s="452"/>
      <c r="AU52" s="452"/>
      <c r="AV52" s="452"/>
      <c r="AW52" s="452"/>
      <c r="AX52" s="452"/>
      <c r="AY52" s="452"/>
      <c r="AZ52" s="452"/>
      <c r="BA52" s="452"/>
      <c r="BB52" s="452"/>
      <c r="BC52" s="452"/>
      <c r="BD52" s="452"/>
      <c r="BE52" s="452"/>
      <c r="BF52" s="452"/>
      <c r="BG52" s="453"/>
      <c r="BH52" s="451"/>
      <c r="BI52" s="452"/>
      <c r="BJ52" s="452"/>
      <c r="BK52" s="452"/>
      <c r="BL52" s="453"/>
      <c r="BM52" s="451"/>
      <c r="BN52" s="452"/>
      <c r="BO52" s="452"/>
      <c r="BP52" s="452"/>
      <c r="BQ52" s="453"/>
      <c r="BS52" s="131"/>
      <c r="BT52" s="131"/>
      <c r="BU52" s="131"/>
    </row>
    <row r="53" spans="1:73" ht="13.5" customHeight="1">
      <c r="A53" s="131"/>
      <c r="G53" s="424" t="s">
        <v>274</v>
      </c>
      <c r="H53" s="424"/>
      <c r="I53" s="424"/>
      <c r="J53" s="424"/>
      <c r="K53" s="417" t="str">
        <f ca="1">IF(INDEX(入力,$A50,K$1)="","",INDEX(入力,$A50,K$1))</f>
        <v/>
      </c>
      <c r="L53" s="417"/>
      <c r="M53" s="417"/>
      <c r="N53" s="417"/>
      <c r="O53" s="417"/>
      <c r="P53" s="417"/>
      <c r="Q53" s="417"/>
      <c r="R53" s="417"/>
      <c r="S53" s="417"/>
      <c r="T53" s="417"/>
      <c r="U53" s="445" t="str">
        <f ca="1">IF($K53="","",VLOOKUP($K53,新選手名簿,U$1,FALSE))</f>
        <v/>
      </c>
      <c r="V53" s="446"/>
      <c r="W53" s="446"/>
      <c r="X53" s="446"/>
      <c r="Y53" s="446"/>
      <c r="Z53" s="446"/>
      <c r="AA53" s="446"/>
      <c r="AB53" s="446"/>
      <c r="AC53" s="446"/>
      <c r="AD53" s="446"/>
      <c r="AE53" s="446" t="s">
        <v>305</v>
      </c>
      <c r="AF53" s="446"/>
      <c r="AG53" s="446"/>
      <c r="AH53" s="446"/>
      <c r="AI53" s="446"/>
      <c r="AJ53" s="446"/>
      <c r="AK53" s="446"/>
      <c r="AL53" s="446"/>
      <c r="AM53" s="446"/>
      <c r="AN53" s="447"/>
      <c r="AO53" s="445" t="str">
        <f ca="1">IF($K53="","",VLOOKUP($K53,新選手名簿,AO$1,FALSE))</f>
        <v/>
      </c>
      <c r="AP53" s="446"/>
      <c r="AQ53" s="446"/>
      <c r="AR53" s="446"/>
      <c r="AS53" s="446"/>
      <c r="AT53" s="446"/>
      <c r="AU53" s="446"/>
      <c r="AV53" s="446"/>
      <c r="AW53" s="446"/>
      <c r="AX53" s="446"/>
      <c r="AY53" s="446"/>
      <c r="AZ53" s="446"/>
      <c r="BA53" s="446"/>
      <c r="BB53" s="446"/>
      <c r="BC53" s="446"/>
      <c r="BD53" s="446"/>
      <c r="BE53" s="446"/>
      <c r="BF53" s="446"/>
      <c r="BG53" s="447"/>
      <c r="BH53" s="445" t="str">
        <f ca="1">IF($K53="","",VLOOKUP($K53,新選手名簿,BH$1,FALSE))</f>
        <v/>
      </c>
      <c r="BI53" s="446"/>
      <c r="BJ53" s="446"/>
      <c r="BK53" s="446"/>
      <c r="BL53" s="447"/>
      <c r="BM53" s="445" t="str">
        <f ca="1">IF($K53="","",VLOOKUP($K53,新選手名簿,BM$1,FALSE))</f>
        <v/>
      </c>
      <c r="BN53" s="446"/>
      <c r="BO53" s="446"/>
      <c r="BP53" s="446"/>
      <c r="BQ53" s="447"/>
      <c r="BS53" s="131"/>
      <c r="BT53" s="131"/>
      <c r="BU53" s="131"/>
    </row>
    <row r="54" spans="1:73" ht="13.5" customHeight="1">
      <c r="A54" s="131"/>
      <c r="G54" s="424"/>
      <c r="H54" s="424"/>
      <c r="I54" s="424"/>
      <c r="J54" s="424"/>
      <c r="K54" s="417"/>
      <c r="L54" s="417"/>
      <c r="M54" s="417"/>
      <c r="N54" s="417"/>
      <c r="O54" s="417"/>
      <c r="P54" s="417"/>
      <c r="Q54" s="417"/>
      <c r="R54" s="417"/>
      <c r="S54" s="417"/>
      <c r="T54" s="417"/>
      <c r="U54" s="448"/>
      <c r="V54" s="449"/>
      <c r="W54" s="449"/>
      <c r="X54" s="449"/>
      <c r="Y54" s="449"/>
      <c r="Z54" s="449"/>
      <c r="AA54" s="449"/>
      <c r="AB54" s="449"/>
      <c r="AC54" s="449"/>
      <c r="AD54" s="449"/>
      <c r="AE54" s="449"/>
      <c r="AF54" s="449"/>
      <c r="AG54" s="449"/>
      <c r="AH54" s="449"/>
      <c r="AI54" s="449"/>
      <c r="AJ54" s="449"/>
      <c r="AK54" s="449"/>
      <c r="AL54" s="449"/>
      <c r="AM54" s="449"/>
      <c r="AN54" s="450"/>
      <c r="AO54" s="448"/>
      <c r="AP54" s="449"/>
      <c r="AQ54" s="449"/>
      <c r="AR54" s="449"/>
      <c r="AS54" s="449"/>
      <c r="AT54" s="449"/>
      <c r="AU54" s="449"/>
      <c r="AV54" s="449"/>
      <c r="AW54" s="449"/>
      <c r="AX54" s="449"/>
      <c r="AY54" s="449"/>
      <c r="AZ54" s="449"/>
      <c r="BA54" s="449"/>
      <c r="BB54" s="449"/>
      <c r="BC54" s="449"/>
      <c r="BD54" s="449"/>
      <c r="BE54" s="449"/>
      <c r="BF54" s="449"/>
      <c r="BG54" s="450"/>
      <c r="BH54" s="448"/>
      <c r="BI54" s="449"/>
      <c r="BJ54" s="449"/>
      <c r="BK54" s="449"/>
      <c r="BL54" s="450"/>
      <c r="BM54" s="448"/>
      <c r="BN54" s="449"/>
      <c r="BO54" s="449"/>
      <c r="BP54" s="449"/>
      <c r="BQ54" s="450"/>
      <c r="BS54" s="131"/>
      <c r="BT54" s="131"/>
      <c r="BU54" s="131"/>
    </row>
    <row r="55" spans="1:73" ht="13.5" customHeight="1">
      <c r="A55" s="131">
        <v>20</v>
      </c>
      <c r="G55" s="424"/>
      <c r="H55" s="424"/>
      <c r="I55" s="424"/>
      <c r="J55" s="424"/>
      <c r="K55" s="417"/>
      <c r="L55" s="417"/>
      <c r="M55" s="417"/>
      <c r="N55" s="417"/>
      <c r="O55" s="417"/>
      <c r="P55" s="417"/>
      <c r="Q55" s="417"/>
      <c r="R55" s="417"/>
      <c r="S55" s="417"/>
      <c r="T55" s="417"/>
      <c r="U55" s="451"/>
      <c r="V55" s="452"/>
      <c r="W55" s="452"/>
      <c r="X55" s="452"/>
      <c r="Y55" s="452"/>
      <c r="Z55" s="452"/>
      <c r="AA55" s="452"/>
      <c r="AB55" s="452"/>
      <c r="AC55" s="452"/>
      <c r="AD55" s="452"/>
      <c r="AE55" s="452"/>
      <c r="AF55" s="452"/>
      <c r="AG55" s="452"/>
      <c r="AH55" s="452"/>
      <c r="AI55" s="452"/>
      <c r="AJ55" s="452"/>
      <c r="AK55" s="452"/>
      <c r="AL55" s="452"/>
      <c r="AM55" s="452"/>
      <c r="AN55" s="453"/>
      <c r="AO55" s="451"/>
      <c r="AP55" s="452"/>
      <c r="AQ55" s="452"/>
      <c r="AR55" s="452"/>
      <c r="AS55" s="452"/>
      <c r="AT55" s="452"/>
      <c r="AU55" s="452"/>
      <c r="AV55" s="452"/>
      <c r="AW55" s="452"/>
      <c r="AX55" s="452"/>
      <c r="AY55" s="452"/>
      <c r="AZ55" s="452"/>
      <c r="BA55" s="452"/>
      <c r="BB55" s="452"/>
      <c r="BC55" s="452"/>
      <c r="BD55" s="452"/>
      <c r="BE55" s="452"/>
      <c r="BF55" s="452"/>
      <c r="BG55" s="453"/>
      <c r="BH55" s="451"/>
      <c r="BI55" s="452"/>
      <c r="BJ55" s="452"/>
      <c r="BK55" s="452"/>
      <c r="BL55" s="453"/>
      <c r="BM55" s="451"/>
      <c r="BN55" s="452"/>
      <c r="BO55" s="452"/>
      <c r="BP55" s="452"/>
      <c r="BQ55" s="453"/>
      <c r="BS55" s="131"/>
      <c r="BT55" s="131"/>
      <c r="BU55" s="131"/>
    </row>
    <row r="56" spans="1:73" ht="13.5" customHeight="1">
      <c r="A56" s="131"/>
      <c r="G56" s="252"/>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0"/>
      <c r="AU56" s="250"/>
      <c r="AV56" s="250"/>
      <c r="AW56" s="250"/>
      <c r="AX56" s="250"/>
      <c r="AY56" s="250"/>
      <c r="AZ56" s="254"/>
      <c r="BA56" s="250"/>
      <c r="BB56" s="250"/>
      <c r="BC56" s="250"/>
      <c r="BD56" s="250"/>
      <c r="BE56" s="413" t="s">
        <v>234</v>
      </c>
      <c r="BF56" s="413"/>
      <c r="BG56" s="413"/>
      <c r="BH56" s="413"/>
      <c r="BI56" s="413"/>
      <c r="BJ56" s="413"/>
      <c r="BK56" s="413"/>
      <c r="BL56" s="413"/>
      <c r="BM56" s="413"/>
      <c r="BN56" s="413"/>
      <c r="BO56" s="413"/>
      <c r="BP56" s="413"/>
      <c r="BQ56" s="414"/>
      <c r="BS56" s="131"/>
      <c r="BT56" s="131"/>
      <c r="BU56" s="131"/>
    </row>
    <row r="57" spans="1:73" ht="13.5" customHeight="1">
      <c r="A57" s="131"/>
      <c r="G57" s="548" t="s">
        <v>4</v>
      </c>
      <c r="H57" s="549"/>
      <c r="I57" s="549"/>
      <c r="J57" s="549"/>
      <c r="K57" s="549"/>
      <c r="L57" s="549"/>
      <c r="M57" s="549"/>
      <c r="N57" s="549"/>
      <c r="O57" s="549"/>
      <c r="P57" s="552" t="s">
        <v>57</v>
      </c>
      <c r="Q57" s="552"/>
      <c r="R57" s="552"/>
      <c r="S57" s="552"/>
      <c r="T57" s="552"/>
      <c r="U57" s="552"/>
      <c r="V57" s="552"/>
      <c r="W57" s="554" t="str">
        <f ca="1">IF(AND(COUNT(K22:T30)&lt;3,COUNT(K41:T49)=0),"",IF(AND(COUNT(K22:T30)=3,COUNT(K41:T49)=0),1,IF(AND(COUNT(K22:T30)=3,COUNT(K41:T49)=3),2,"出場できません")))</f>
        <v/>
      </c>
      <c r="X57" s="554"/>
      <c r="Y57" s="554"/>
      <c r="Z57" s="554"/>
      <c r="AA57" s="554"/>
      <c r="AB57" s="554"/>
      <c r="AC57" s="554"/>
      <c r="AD57" s="554"/>
      <c r="AE57" s="554"/>
      <c r="AF57" s="554"/>
      <c r="AG57" s="554"/>
      <c r="AH57" s="554"/>
      <c r="AI57" s="554"/>
      <c r="AJ57" s="554"/>
      <c r="AK57" s="554"/>
      <c r="AL57" s="554"/>
      <c r="AM57" s="554"/>
      <c r="AN57" s="554"/>
      <c r="AO57" s="554"/>
      <c r="AP57" s="449" t="s">
        <v>46</v>
      </c>
      <c r="AQ57" s="449"/>
      <c r="AR57" s="556" t="str">
        <f ca="1">IF(AND(COUNT(K22:T30,K41:T49)&gt;0,COUNT(K22:T30,K41:T49)&lt;3),COUNT(K22:T30,K41:T49),"")</f>
        <v/>
      </c>
      <c r="AS57" s="556"/>
      <c r="AT57" s="556"/>
      <c r="AU57" s="556"/>
      <c r="AV57" s="556"/>
      <c r="AW57" s="556"/>
      <c r="AX57" s="556"/>
      <c r="AY57" s="556"/>
      <c r="AZ57" s="556"/>
      <c r="BA57" s="556"/>
      <c r="BB57" s="556"/>
      <c r="BC57" s="556"/>
      <c r="BD57" s="556"/>
      <c r="BE57" s="409" t="str">
        <f ca="1">IFERROR(IF(W57&lt;&gt;"",W57*1500,IF(AR57&lt;&gt;"",AR57*500,"　　　円")),"エラー")</f>
        <v>　　　円</v>
      </c>
      <c r="BF57" s="409"/>
      <c r="BG57" s="409"/>
      <c r="BH57" s="409"/>
      <c r="BI57" s="409"/>
      <c r="BJ57" s="409"/>
      <c r="BK57" s="409"/>
      <c r="BL57" s="409"/>
      <c r="BM57" s="409"/>
      <c r="BN57" s="409"/>
      <c r="BO57" s="409"/>
      <c r="BP57" s="409"/>
      <c r="BQ57" s="410"/>
      <c r="BS57" s="131"/>
      <c r="BT57" s="131"/>
      <c r="BU57" s="131"/>
    </row>
    <row r="58" spans="1:73" ht="13.5" customHeight="1">
      <c r="A58" s="131"/>
      <c r="G58" s="550"/>
      <c r="H58" s="551"/>
      <c r="I58" s="551"/>
      <c r="J58" s="551"/>
      <c r="K58" s="551"/>
      <c r="L58" s="551"/>
      <c r="M58" s="551"/>
      <c r="N58" s="551"/>
      <c r="O58" s="551"/>
      <c r="P58" s="553"/>
      <c r="Q58" s="553"/>
      <c r="R58" s="553"/>
      <c r="S58" s="553"/>
      <c r="T58" s="553"/>
      <c r="U58" s="553"/>
      <c r="V58" s="553"/>
      <c r="W58" s="555"/>
      <c r="X58" s="555"/>
      <c r="Y58" s="555"/>
      <c r="Z58" s="555"/>
      <c r="AA58" s="555"/>
      <c r="AB58" s="555"/>
      <c r="AC58" s="555"/>
      <c r="AD58" s="555"/>
      <c r="AE58" s="555"/>
      <c r="AF58" s="555"/>
      <c r="AG58" s="555"/>
      <c r="AH58" s="555"/>
      <c r="AI58" s="555"/>
      <c r="AJ58" s="555"/>
      <c r="AK58" s="555"/>
      <c r="AL58" s="555"/>
      <c r="AM58" s="555"/>
      <c r="AN58" s="555"/>
      <c r="AO58" s="555"/>
      <c r="AP58" s="452"/>
      <c r="AQ58" s="452"/>
      <c r="AR58" s="557"/>
      <c r="AS58" s="557"/>
      <c r="AT58" s="557"/>
      <c r="AU58" s="557"/>
      <c r="AV58" s="557"/>
      <c r="AW58" s="557"/>
      <c r="AX58" s="557"/>
      <c r="AY58" s="557"/>
      <c r="AZ58" s="557"/>
      <c r="BA58" s="557"/>
      <c r="BB58" s="557"/>
      <c r="BC58" s="557"/>
      <c r="BD58" s="557"/>
      <c r="BE58" s="411"/>
      <c r="BF58" s="411"/>
      <c r="BG58" s="411"/>
      <c r="BH58" s="411"/>
      <c r="BI58" s="411"/>
      <c r="BJ58" s="411"/>
      <c r="BK58" s="411"/>
      <c r="BL58" s="411"/>
      <c r="BM58" s="411"/>
      <c r="BN58" s="411"/>
      <c r="BO58" s="411"/>
      <c r="BP58" s="411"/>
      <c r="BQ58" s="412"/>
      <c r="BS58" s="131"/>
      <c r="BT58" s="131"/>
      <c r="BU58" s="131"/>
    </row>
    <row r="59" spans="1:73">
      <c r="A59" s="131"/>
      <c r="G59" s="462" t="s">
        <v>6</v>
      </c>
      <c r="H59" s="456"/>
      <c r="I59" s="456"/>
      <c r="J59" s="456"/>
      <c r="K59" s="456"/>
      <c r="L59" s="456"/>
      <c r="M59" s="456"/>
      <c r="N59" s="456"/>
      <c r="O59" s="456"/>
      <c r="P59" s="456"/>
      <c r="Q59" s="456"/>
      <c r="R59" s="456"/>
      <c r="S59" s="456"/>
      <c r="T59" s="456"/>
      <c r="U59" s="456"/>
      <c r="V59" s="456"/>
      <c r="W59" s="456"/>
      <c r="X59" s="456"/>
      <c r="Y59" s="456"/>
      <c r="Z59" s="456"/>
      <c r="AA59" s="456"/>
      <c r="AB59" s="456"/>
      <c r="AC59" s="456"/>
      <c r="AD59" s="456"/>
      <c r="AE59" s="456"/>
      <c r="AF59" s="456"/>
      <c r="AG59" s="456"/>
      <c r="AH59" s="456"/>
      <c r="AI59" s="456"/>
      <c r="AJ59" s="456"/>
      <c r="AK59" s="456"/>
      <c r="AL59" s="456"/>
      <c r="AM59" s="456"/>
      <c r="AN59" s="456"/>
      <c r="AO59" s="456"/>
      <c r="AP59" s="456"/>
      <c r="AQ59" s="456"/>
      <c r="AR59" s="456"/>
      <c r="AS59" s="456"/>
      <c r="AT59" s="456"/>
      <c r="AU59" s="456"/>
      <c r="AV59" s="456"/>
      <c r="AW59" s="456"/>
      <c r="AX59" s="456"/>
      <c r="AY59" s="456"/>
      <c r="AZ59" s="456"/>
      <c r="BA59" s="456"/>
      <c r="BB59" s="456"/>
      <c r="BC59" s="456"/>
      <c r="BD59" s="456"/>
      <c r="BE59" s="456"/>
      <c r="BF59" s="456"/>
      <c r="BG59" s="456"/>
      <c r="BH59" s="456"/>
      <c r="BI59" s="456"/>
      <c r="BJ59" s="456"/>
      <c r="BK59" s="456"/>
      <c r="BL59" s="456"/>
      <c r="BM59" s="456"/>
      <c r="BN59" s="456"/>
      <c r="BO59" s="456"/>
      <c r="BP59" s="456"/>
      <c r="BQ59" s="463"/>
      <c r="BS59" s="131"/>
      <c r="BT59" s="131"/>
      <c r="BU59" s="131"/>
    </row>
    <row r="60" spans="1:73">
      <c r="A60" s="131"/>
      <c r="G60" s="462"/>
      <c r="H60" s="456"/>
      <c r="I60" s="456"/>
      <c r="J60" s="456"/>
      <c r="K60" s="456"/>
      <c r="L60" s="456"/>
      <c r="M60" s="456"/>
      <c r="N60" s="456"/>
      <c r="O60" s="456"/>
      <c r="P60" s="456"/>
      <c r="Q60" s="456"/>
      <c r="R60" s="456"/>
      <c r="S60" s="456"/>
      <c r="T60" s="456"/>
      <c r="U60" s="456"/>
      <c r="V60" s="456"/>
      <c r="W60" s="456"/>
      <c r="X60" s="456"/>
      <c r="Y60" s="456"/>
      <c r="Z60" s="456"/>
      <c r="AA60" s="456"/>
      <c r="AB60" s="456"/>
      <c r="AC60" s="456"/>
      <c r="AD60" s="456"/>
      <c r="AE60" s="456"/>
      <c r="AF60" s="456"/>
      <c r="AG60" s="456"/>
      <c r="AH60" s="456"/>
      <c r="AI60" s="456"/>
      <c r="AJ60" s="456"/>
      <c r="AK60" s="456"/>
      <c r="AL60" s="456"/>
      <c r="AM60" s="456"/>
      <c r="AN60" s="456"/>
      <c r="AO60" s="456"/>
      <c r="AP60" s="456"/>
      <c r="AQ60" s="456"/>
      <c r="AR60" s="456"/>
      <c r="AS60" s="456"/>
      <c r="AT60" s="456"/>
      <c r="AU60" s="456"/>
      <c r="AV60" s="456"/>
      <c r="AW60" s="456"/>
      <c r="AX60" s="456"/>
      <c r="AY60" s="456"/>
      <c r="AZ60" s="456"/>
      <c r="BA60" s="456"/>
      <c r="BB60" s="456"/>
      <c r="BC60" s="456"/>
      <c r="BD60" s="456"/>
      <c r="BE60" s="456"/>
      <c r="BF60" s="456"/>
      <c r="BG60" s="456"/>
      <c r="BH60" s="456"/>
      <c r="BI60" s="456"/>
      <c r="BJ60" s="456"/>
      <c r="BK60" s="456"/>
      <c r="BL60" s="456"/>
      <c r="BM60" s="456"/>
      <c r="BN60" s="456"/>
      <c r="BO60" s="456"/>
      <c r="BP60" s="456"/>
      <c r="BQ60" s="463"/>
      <c r="BS60" s="131"/>
      <c r="BT60" s="131"/>
      <c r="BU60" s="131"/>
    </row>
    <row r="61" spans="1:73">
      <c r="A61" s="131"/>
      <c r="G61" s="7"/>
      <c r="I61" s="456" t="str">
        <f>IF(INDEX(入力,$A55,G$1)="","",INDEX(入力,$A55,G$1))</f>
        <v>令和 8 年 0 月 0 日</v>
      </c>
      <c r="J61" s="457"/>
      <c r="K61" s="457"/>
      <c r="L61" s="457"/>
      <c r="M61" s="457"/>
      <c r="N61" s="457"/>
      <c r="O61" s="457"/>
      <c r="P61" s="457"/>
      <c r="Q61" s="457"/>
      <c r="R61" s="457"/>
      <c r="S61" s="457"/>
      <c r="T61" s="457"/>
      <c r="U61" s="457"/>
      <c r="V61" s="457"/>
      <c r="W61" s="457"/>
      <c r="X61" s="457"/>
      <c r="Y61" s="457"/>
      <c r="Z61" s="457"/>
      <c r="AA61" s="457"/>
      <c r="AB61" s="457"/>
      <c r="AC61" s="457"/>
      <c r="BQ61" s="9"/>
      <c r="BS61" s="131"/>
      <c r="BT61" s="131"/>
      <c r="BU61" s="131"/>
    </row>
    <row r="62" spans="1:73" ht="13.5" customHeight="1">
      <c r="A62" s="131"/>
      <c r="G62" s="2"/>
      <c r="AC62" s="440" t="s">
        <v>5</v>
      </c>
      <c r="AD62" s="440"/>
      <c r="AE62" s="440"/>
      <c r="AF62" s="440"/>
      <c r="AG62" s="440"/>
      <c r="AH62" s="440"/>
      <c r="AI62" s="440"/>
      <c r="AM62" s="532" t="str">
        <f>入力シート!$AG$9</f>
        <v>〇〇</v>
      </c>
      <c r="AN62" s="532"/>
      <c r="AO62" s="532"/>
      <c r="AP62" s="532"/>
      <c r="AQ62" s="532"/>
      <c r="AR62" s="532"/>
      <c r="AS62" s="532"/>
      <c r="AT62" s="532"/>
      <c r="AU62" s="532"/>
      <c r="AV62" s="532"/>
      <c r="AW62" s="532"/>
      <c r="AX62" s="532"/>
      <c r="AY62" s="532"/>
      <c r="AZ62" s="532"/>
      <c r="BA62" s="532"/>
      <c r="BB62" s="532"/>
      <c r="BC62" s="532"/>
      <c r="BD62" s="532"/>
      <c r="BE62" s="532"/>
      <c r="BF62" s="532"/>
      <c r="BG62" s="532"/>
      <c r="BH62" s="532"/>
      <c r="BI62" s="532"/>
      <c r="BJ62" s="532"/>
      <c r="BK62" s="532"/>
      <c r="BL62" s="532"/>
      <c r="BM62" s="454" t="s">
        <v>12</v>
      </c>
      <c r="BN62" s="454"/>
      <c r="BO62" s="454"/>
      <c r="BQ62" s="3"/>
      <c r="BS62" s="131"/>
      <c r="BT62" s="131"/>
      <c r="BU62" s="131"/>
    </row>
    <row r="63" spans="1:73" ht="13.5" customHeight="1">
      <c r="A63" s="131"/>
      <c r="G63" s="2"/>
      <c r="AC63" s="440"/>
      <c r="AD63" s="440"/>
      <c r="AE63" s="440"/>
      <c r="AF63" s="440"/>
      <c r="AG63" s="440"/>
      <c r="AH63" s="440"/>
      <c r="AI63" s="440"/>
      <c r="AM63" s="532"/>
      <c r="AN63" s="532"/>
      <c r="AO63" s="532"/>
      <c r="AP63" s="532"/>
      <c r="AQ63" s="532"/>
      <c r="AR63" s="532"/>
      <c r="AS63" s="532"/>
      <c r="AT63" s="532"/>
      <c r="AU63" s="532"/>
      <c r="AV63" s="532"/>
      <c r="AW63" s="532"/>
      <c r="AX63" s="532"/>
      <c r="AY63" s="532"/>
      <c r="AZ63" s="532"/>
      <c r="BA63" s="532"/>
      <c r="BB63" s="532"/>
      <c r="BC63" s="532"/>
      <c r="BD63" s="532"/>
      <c r="BE63" s="532"/>
      <c r="BF63" s="532"/>
      <c r="BG63" s="532"/>
      <c r="BH63" s="532"/>
      <c r="BI63" s="532"/>
      <c r="BJ63" s="532"/>
      <c r="BK63" s="532"/>
      <c r="BL63" s="532"/>
      <c r="BM63" s="454"/>
      <c r="BN63" s="454"/>
      <c r="BO63" s="454"/>
      <c r="BQ63" s="3"/>
      <c r="BS63" s="131"/>
      <c r="BT63" s="131"/>
      <c r="BU63" s="131"/>
    </row>
    <row r="64" spans="1:73" ht="13.5" customHeight="1">
      <c r="A64" s="131"/>
      <c r="G64" s="4"/>
      <c r="H64" s="5"/>
      <c r="I64" s="5"/>
      <c r="J64" s="5"/>
      <c r="K64" s="5"/>
      <c r="L64" s="5"/>
      <c r="M64" s="5"/>
      <c r="N64" s="5"/>
      <c r="O64" s="5"/>
      <c r="P64" s="5"/>
      <c r="Q64" s="5"/>
      <c r="R64" s="5"/>
      <c r="S64" s="5"/>
      <c r="T64" s="5"/>
      <c r="U64" s="5"/>
      <c r="V64" s="5"/>
      <c r="W64" s="5"/>
      <c r="X64" s="5"/>
      <c r="Y64" s="5"/>
      <c r="Z64" s="5"/>
      <c r="AA64" s="5"/>
      <c r="AB64" s="5"/>
      <c r="AC64" s="443"/>
      <c r="AD64" s="443"/>
      <c r="AE64" s="443"/>
      <c r="AF64" s="443"/>
      <c r="AG64" s="443"/>
      <c r="AH64" s="443"/>
      <c r="AI64" s="443"/>
      <c r="AJ64" s="5"/>
      <c r="AK64" s="5"/>
      <c r="AL64" s="5"/>
      <c r="AM64" s="533"/>
      <c r="AN64" s="533"/>
      <c r="AO64" s="533"/>
      <c r="AP64" s="533"/>
      <c r="AQ64" s="533"/>
      <c r="AR64" s="533"/>
      <c r="AS64" s="533"/>
      <c r="AT64" s="533"/>
      <c r="AU64" s="533"/>
      <c r="AV64" s="533"/>
      <c r="AW64" s="533"/>
      <c r="AX64" s="533"/>
      <c r="AY64" s="533"/>
      <c r="AZ64" s="533"/>
      <c r="BA64" s="533"/>
      <c r="BB64" s="533"/>
      <c r="BC64" s="533"/>
      <c r="BD64" s="533"/>
      <c r="BE64" s="533"/>
      <c r="BF64" s="533"/>
      <c r="BG64" s="533"/>
      <c r="BH64" s="533"/>
      <c r="BI64" s="533"/>
      <c r="BJ64" s="533"/>
      <c r="BK64" s="533"/>
      <c r="BL64" s="533"/>
      <c r="BM64" s="455"/>
      <c r="BN64" s="455"/>
      <c r="BO64" s="455"/>
      <c r="BP64" s="5"/>
      <c r="BQ64" s="6"/>
      <c r="BS64" s="131"/>
      <c r="BT64" s="131"/>
      <c r="BU64" s="131"/>
    </row>
    <row r="65" spans="1:73">
      <c r="A65" s="131"/>
      <c r="BS65" s="131"/>
      <c r="BT65" s="131"/>
      <c r="BU65" s="131"/>
    </row>
    <row r="66" spans="1:73">
      <c r="A66" s="131"/>
      <c r="BS66" s="131"/>
      <c r="BT66" s="131"/>
      <c r="BU66" s="131"/>
    </row>
    <row r="67" spans="1:73">
      <c r="A67" s="131"/>
      <c r="B67" s="131"/>
      <c r="C67" s="131"/>
      <c r="D67" s="131"/>
      <c r="E67" s="131"/>
      <c r="F67" s="131"/>
      <c r="G67" s="131"/>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1"/>
      <c r="AY67" s="131"/>
      <c r="AZ67" s="131"/>
      <c r="BA67" s="131"/>
      <c r="BB67" s="131"/>
      <c r="BC67" s="131"/>
      <c r="BD67" s="131"/>
      <c r="BE67" s="131"/>
      <c r="BF67" s="131"/>
      <c r="BG67" s="131"/>
      <c r="BH67" s="131"/>
      <c r="BI67" s="131"/>
      <c r="BJ67" s="131"/>
      <c r="BK67" s="131"/>
      <c r="BL67" s="131"/>
      <c r="BM67" s="131"/>
      <c r="BN67" s="131"/>
      <c r="BO67" s="131"/>
      <c r="BP67" s="131"/>
      <c r="BQ67" s="131"/>
      <c r="BR67" s="131"/>
      <c r="BS67" s="131"/>
      <c r="BT67" s="131"/>
      <c r="BU67" s="131"/>
    </row>
    <row r="68" spans="1:73">
      <c r="A68" s="131"/>
      <c r="B68" s="131"/>
      <c r="C68" s="131"/>
      <c r="D68" s="131"/>
      <c r="E68" s="131"/>
      <c r="F68" s="131"/>
      <c r="G68" s="131"/>
      <c r="H68" s="131"/>
      <c r="I68" s="131"/>
      <c r="J68" s="131"/>
      <c r="K68" s="131"/>
      <c r="L68" s="131"/>
      <c r="M68" s="131"/>
      <c r="N68" s="131"/>
      <c r="O68" s="131"/>
      <c r="P68" s="131"/>
      <c r="Q68" s="131"/>
      <c r="R68" s="131"/>
      <c r="S68" s="131"/>
      <c r="T68" s="131"/>
      <c r="U68" s="131"/>
      <c r="V68" s="131"/>
      <c r="W68" s="131"/>
      <c r="X68" s="131"/>
      <c r="Y68" s="131"/>
      <c r="Z68" s="131"/>
      <c r="AA68" s="131"/>
      <c r="AB68" s="131"/>
      <c r="AC68" s="131"/>
      <c r="AD68" s="131"/>
      <c r="AE68" s="131"/>
      <c r="AF68" s="131"/>
      <c r="AG68" s="131"/>
      <c r="AH68" s="131"/>
      <c r="AI68" s="131"/>
      <c r="AJ68" s="131"/>
      <c r="AK68" s="131"/>
      <c r="AL68" s="131"/>
      <c r="AM68" s="131"/>
      <c r="AN68" s="131"/>
      <c r="AO68" s="131"/>
      <c r="AP68" s="131"/>
      <c r="AQ68" s="131"/>
      <c r="AR68" s="131"/>
      <c r="AS68" s="131"/>
      <c r="AT68" s="131"/>
      <c r="AU68" s="131"/>
      <c r="AV68" s="131"/>
      <c r="AW68" s="131"/>
      <c r="AX68" s="131"/>
      <c r="AY68" s="131"/>
      <c r="AZ68" s="131"/>
      <c r="BA68" s="131"/>
      <c r="BB68" s="131"/>
      <c r="BC68" s="131"/>
      <c r="BD68" s="131"/>
      <c r="BE68" s="131"/>
      <c r="BF68" s="131"/>
      <c r="BG68" s="131"/>
      <c r="BH68" s="131"/>
      <c r="BI68" s="131"/>
      <c r="BJ68" s="131"/>
      <c r="BK68" s="131"/>
      <c r="BL68" s="131"/>
      <c r="BM68" s="131"/>
      <c r="BN68" s="131"/>
      <c r="BO68" s="131"/>
      <c r="BP68" s="131"/>
      <c r="BQ68" s="131"/>
      <c r="BR68" s="131"/>
      <c r="BS68" s="131"/>
      <c r="BT68" s="131"/>
      <c r="BU68" s="131"/>
    </row>
    <row r="69" spans="1:73">
      <c r="A69" s="131"/>
      <c r="B69" s="131"/>
      <c r="C69" s="131"/>
      <c r="D69" s="131"/>
      <c r="E69" s="131"/>
      <c r="F69" s="131"/>
      <c r="G69" s="131"/>
      <c r="H69" s="131"/>
      <c r="I69" s="131"/>
      <c r="J69" s="131"/>
      <c r="K69" s="131"/>
      <c r="L69" s="131"/>
      <c r="M69" s="131"/>
      <c r="N69" s="131"/>
      <c r="O69" s="131"/>
      <c r="P69" s="131"/>
      <c r="Q69" s="131"/>
      <c r="R69" s="131"/>
      <c r="S69" s="131"/>
      <c r="T69" s="131"/>
      <c r="U69" s="131"/>
      <c r="V69" s="131"/>
      <c r="W69" s="131"/>
      <c r="X69" s="131"/>
      <c r="Y69" s="131"/>
      <c r="Z69" s="131"/>
      <c r="AA69" s="131"/>
      <c r="AB69" s="131"/>
      <c r="AC69" s="131"/>
      <c r="AD69" s="131"/>
      <c r="AE69" s="131"/>
      <c r="AF69" s="131"/>
      <c r="AG69" s="131"/>
      <c r="AH69" s="131"/>
      <c r="AI69" s="131"/>
      <c r="AJ69" s="131"/>
      <c r="AK69" s="131"/>
      <c r="AL69" s="131"/>
      <c r="AM69" s="131"/>
      <c r="AN69" s="131"/>
      <c r="AO69" s="131"/>
      <c r="AP69" s="131"/>
      <c r="AQ69" s="131"/>
      <c r="AR69" s="131"/>
      <c r="AS69" s="131"/>
      <c r="AT69" s="131"/>
      <c r="AU69" s="131"/>
      <c r="AV69" s="131"/>
      <c r="AW69" s="131"/>
      <c r="AX69" s="131"/>
      <c r="AY69" s="131"/>
      <c r="AZ69" s="131"/>
      <c r="BA69" s="131"/>
      <c r="BB69" s="131"/>
      <c r="BC69" s="131"/>
      <c r="BD69" s="131"/>
      <c r="BE69" s="131"/>
      <c r="BF69" s="131"/>
      <c r="BG69" s="131"/>
      <c r="BH69" s="131"/>
      <c r="BI69" s="131"/>
      <c r="BJ69" s="131"/>
      <c r="BK69" s="131"/>
      <c r="BL69" s="131"/>
      <c r="BM69" s="131"/>
      <c r="BN69" s="131"/>
      <c r="BO69" s="131"/>
      <c r="BP69" s="131"/>
      <c r="BQ69" s="131"/>
      <c r="BR69" s="131"/>
      <c r="BS69" s="131"/>
      <c r="BT69" s="131"/>
      <c r="BU69" s="131"/>
    </row>
    <row r="70" spans="1:73">
      <c r="A70" s="131"/>
      <c r="B70" s="131"/>
      <c r="C70" s="131"/>
      <c r="D70" s="131"/>
      <c r="E70" s="131"/>
      <c r="F70" s="131"/>
      <c r="G70" s="131"/>
      <c r="H70" s="131"/>
      <c r="I70" s="131"/>
      <c r="J70" s="131"/>
      <c r="K70" s="131"/>
      <c r="L70" s="131"/>
      <c r="M70" s="131"/>
      <c r="N70" s="131"/>
      <c r="O70" s="131"/>
      <c r="P70" s="131"/>
      <c r="Q70" s="131"/>
      <c r="R70" s="131"/>
      <c r="S70" s="131"/>
      <c r="T70" s="131"/>
      <c r="U70" s="131"/>
      <c r="V70" s="131"/>
      <c r="W70" s="131"/>
      <c r="X70" s="131"/>
      <c r="Y70" s="131"/>
      <c r="Z70" s="131"/>
      <c r="AA70" s="131"/>
      <c r="AB70" s="131"/>
      <c r="AC70" s="131"/>
      <c r="AD70" s="131"/>
      <c r="AE70" s="131"/>
      <c r="AF70" s="131"/>
      <c r="AG70" s="131"/>
      <c r="AH70" s="131"/>
      <c r="AI70" s="131"/>
      <c r="AJ70" s="131"/>
      <c r="AK70" s="131"/>
      <c r="AL70" s="131"/>
      <c r="AM70" s="131"/>
      <c r="AN70" s="131"/>
      <c r="AO70" s="131"/>
      <c r="AP70" s="131"/>
      <c r="AQ70" s="131"/>
      <c r="AR70" s="131"/>
      <c r="AS70" s="131"/>
      <c r="AT70" s="131"/>
      <c r="AU70" s="131"/>
      <c r="AV70" s="131"/>
      <c r="AW70" s="131"/>
      <c r="AX70" s="131"/>
      <c r="AY70" s="131"/>
      <c r="AZ70" s="131"/>
      <c r="BA70" s="131"/>
      <c r="BB70" s="131"/>
      <c r="BC70" s="131"/>
      <c r="BD70" s="131"/>
      <c r="BE70" s="131"/>
      <c r="BF70" s="131"/>
      <c r="BG70" s="131"/>
      <c r="BH70" s="131"/>
      <c r="BI70" s="131"/>
      <c r="BJ70" s="131"/>
      <c r="BK70" s="131"/>
      <c r="BL70" s="131"/>
      <c r="BM70" s="131"/>
      <c r="BN70" s="131"/>
      <c r="BO70" s="131"/>
      <c r="BP70" s="131"/>
      <c r="BQ70" s="131"/>
      <c r="BR70" s="131"/>
      <c r="BS70" s="131"/>
      <c r="BT70" s="131"/>
      <c r="BU70" s="131"/>
    </row>
  </sheetData>
  <sheetProtection sheet="1" objects="1" scenarios="1"/>
  <mergeCells count="95">
    <mergeCell ref="G11:T13"/>
    <mergeCell ref="U11:BQ13"/>
    <mergeCell ref="Z3:AW4"/>
    <mergeCell ref="G5:BQ7"/>
    <mergeCell ref="G8:T10"/>
    <mergeCell ref="U8:BA10"/>
    <mergeCell ref="BB8:BQ10"/>
    <mergeCell ref="BM22:BQ24"/>
    <mergeCell ref="I14:Y15"/>
    <mergeCell ref="AF14:BN15"/>
    <mergeCell ref="G18:BQ19"/>
    <mergeCell ref="G20:J21"/>
    <mergeCell ref="K20:T21"/>
    <mergeCell ref="U20:AN21"/>
    <mergeCell ref="AO20:BG21"/>
    <mergeCell ref="BH20:BL21"/>
    <mergeCell ref="BM20:BQ21"/>
    <mergeCell ref="G22:J24"/>
    <mergeCell ref="K22:T24"/>
    <mergeCell ref="U22:AN24"/>
    <mergeCell ref="AO22:BG24"/>
    <mergeCell ref="BH22:BL24"/>
    <mergeCell ref="BM28:BQ30"/>
    <mergeCell ref="G25:J27"/>
    <mergeCell ref="K25:T27"/>
    <mergeCell ref="U25:AN27"/>
    <mergeCell ref="AO25:BG27"/>
    <mergeCell ref="BH25:BL27"/>
    <mergeCell ref="BM25:BQ27"/>
    <mergeCell ref="G28:J30"/>
    <mergeCell ref="K28:T30"/>
    <mergeCell ref="U28:AN30"/>
    <mergeCell ref="AO28:BG30"/>
    <mergeCell ref="BH28:BL30"/>
    <mergeCell ref="BM34:BQ36"/>
    <mergeCell ref="G31:J33"/>
    <mergeCell ref="K31:T33"/>
    <mergeCell ref="U31:AN33"/>
    <mergeCell ref="AO31:BG33"/>
    <mergeCell ref="BH31:BL33"/>
    <mergeCell ref="BM31:BQ33"/>
    <mergeCell ref="G34:J36"/>
    <mergeCell ref="K34:T36"/>
    <mergeCell ref="U34:AN36"/>
    <mergeCell ref="AO34:BG36"/>
    <mergeCell ref="BH34:BL36"/>
    <mergeCell ref="BM41:BQ43"/>
    <mergeCell ref="G37:BQ38"/>
    <mergeCell ref="G39:J40"/>
    <mergeCell ref="K39:T40"/>
    <mergeCell ref="U39:AN40"/>
    <mergeCell ref="AO39:BG40"/>
    <mergeCell ref="BH39:BL40"/>
    <mergeCell ref="BM39:BQ40"/>
    <mergeCell ref="G41:J43"/>
    <mergeCell ref="K41:T43"/>
    <mergeCell ref="U41:AN43"/>
    <mergeCell ref="AO41:BG43"/>
    <mergeCell ref="BH41:BL43"/>
    <mergeCell ref="BM47:BQ49"/>
    <mergeCell ref="G44:J46"/>
    <mergeCell ref="K44:T46"/>
    <mergeCell ref="U44:AN46"/>
    <mergeCell ref="AO44:BG46"/>
    <mergeCell ref="BH44:BL46"/>
    <mergeCell ref="BM44:BQ46"/>
    <mergeCell ref="G47:J49"/>
    <mergeCell ref="K47:T49"/>
    <mergeCell ref="U47:AN49"/>
    <mergeCell ref="AO47:BG49"/>
    <mergeCell ref="BH47:BL49"/>
    <mergeCell ref="BM53:BQ55"/>
    <mergeCell ref="G50:J52"/>
    <mergeCell ref="K50:T52"/>
    <mergeCell ref="U50:AN52"/>
    <mergeCell ref="AO50:BG52"/>
    <mergeCell ref="BH50:BL52"/>
    <mergeCell ref="BM50:BQ52"/>
    <mergeCell ref="G53:J55"/>
    <mergeCell ref="K53:T55"/>
    <mergeCell ref="U53:AN55"/>
    <mergeCell ref="AO53:BG55"/>
    <mergeCell ref="BH53:BL55"/>
    <mergeCell ref="BE56:BQ56"/>
    <mergeCell ref="G57:O58"/>
    <mergeCell ref="P57:V58"/>
    <mergeCell ref="W57:AO58"/>
    <mergeCell ref="AP57:AQ58"/>
    <mergeCell ref="AR57:BD58"/>
    <mergeCell ref="BE57:BQ58"/>
    <mergeCell ref="G59:BQ60"/>
    <mergeCell ref="I61:AC61"/>
    <mergeCell ref="AC62:AI64"/>
    <mergeCell ref="AM62:BL64"/>
    <mergeCell ref="BM62:BO64"/>
  </mergeCells>
  <phoneticPr fontId="4"/>
  <pageMargins left="0.6692913385826772" right="0.70866141732283472" top="0.6692913385826772" bottom="0.27559055118110237" header="0.51181102362204722" footer="0.31496062992125984"/>
  <pageSetup paperSize="9" scale="96"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indexed="16"/>
  </sheetPr>
  <dimension ref="A1:BX203"/>
  <sheetViews>
    <sheetView zoomScaleNormal="100" workbookViewId="0"/>
  </sheetViews>
  <sheetFormatPr defaultColWidth="9" defaultRowHeight="13.2"/>
  <cols>
    <col min="1" max="1" width="9" style="1" customWidth="1"/>
    <col min="2" max="72" width="1.21875" style="1" customWidth="1"/>
    <col min="73" max="16384" width="9" style="1"/>
  </cols>
  <sheetData>
    <row r="1" spans="1:73" ht="12" customHeight="1">
      <c r="A1" s="126">
        <v>19</v>
      </c>
      <c r="B1" s="127"/>
      <c r="C1" s="127"/>
      <c r="D1" s="127"/>
      <c r="E1" s="127"/>
      <c r="F1" s="127"/>
      <c r="G1" s="126">
        <f>$A$1+2</f>
        <v>21</v>
      </c>
      <c r="H1" s="127"/>
      <c r="I1" s="127"/>
      <c r="J1" s="127"/>
      <c r="K1" s="126">
        <f>$A$1+1</f>
        <v>20</v>
      </c>
      <c r="L1" s="127"/>
      <c r="M1" s="127"/>
      <c r="N1" s="127"/>
      <c r="O1" s="127"/>
      <c r="P1" s="127"/>
      <c r="Q1" s="127"/>
      <c r="R1" s="127"/>
      <c r="S1" s="127"/>
      <c r="T1" s="127"/>
      <c r="U1" s="127">
        <v>2</v>
      </c>
      <c r="V1" s="127"/>
      <c r="W1" s="127"/>
      <c r="X1" s="127"/>
      <c r="Y1" s="127"/>
      <c r="Z1" s="127"/>
      <c r="AA1" s="127"/>
      <c r="AB1" s="127"/>
      <c r="AC1" s="127"/>
      <c r="AD1" s="127"/>
      <c r="AE1" s="127"/>
      <c r="AF1" s="127"/>
      <c r="AG1" s="127"/>
      <c r="AH1" s="127"/>
      <c r="AI1" s="127"/>
      <c r="AJ1" s="127"/>
      <c r="AK1" s="127"/>
      <c r="AL1" s="127"/>
      <c r="AM1" s="127"/>
      <c r="AN1" s="127"/>
      <c r="AO1" s="127">
        <v>3</v>
      </c>
      <c r="AP1" s="127"/>
      <c r="AQ1" s="127"/>
      <c r="AR1" s="127"/>
      <c r="AS1" s="127"/>
      <c r="AT1" s="127"/>
      <c r="AU1" s="127"/>
      <c r="AV1" s="127"/>
      <c r="AW1" s="127"/>
      <c r="AX1" s="127"/>
      <c r="AY1" s="127"/>
      <c r="AZ1" s="127"/>
      <c r="BA1" s="127"/>
      <c r="BB1" s="127"/>
      <c r="BC1" s="127"/>
      <c r="BD1" s="127"/>
      <c r="BE1" s="127"/>
      <c r="BF1" s="127"/>
      <c r="BG1" s="127"/>
      <c r="BH1" s="127">
        <v>5</v>
      </c>
      <c r="BI1" s="127"/>
      <c r="BJ1" s="127"/>
      <c r="BK1" s="127"/>
      <c r="BL1" s="127"/>
      <c r="BM1" s="127">
        <v>6</v>
      </c>
      <c r="BN1" s="127"/>
      <c r="BO1" s="127"/>
      <c r="BP1" s="127"/>
      <c r="BQ1" s="126">
        <f>$A$1+2</f>
        <v>21</v>
      </c>
      <c r="BR1" s="127"/>
      <c r="BS1" s="127"/>
      <c r="BT1" s="128"/>
      <c r="BU1" s="573" t="s">
        <v>70</v>
      </c>
    </row>
    <row r="2" spans="1:73" ht="12" customHeight="1">
      <c r="A2" s="128"/>
      <c r="BS2" s="128"/>
      <c r="BT2" s="128"/>
      <c r="BU2" s="573"/>
    </row>
    <row r="3" spans="1:73" ht="12" customHeight="1">
      <c r="A3" s="128">
        <v>1</v>
      </c>
      <c r="Z3" s="475">
        <f>IF(INDEX(入力,$A3,K$1)="","",INDEX(入力,$A3,K$1))</f>
        <v>46400</v>
      </c>
      <c r="AA3" s="475"/>
      <c r="AB3" s="475"/>
      <c r="AC3" s="475"/>
      <c r="AD3" s="475"/>
      <c r="AE3" s="475"/>
      <c r="AF3" s="475"/>
      <c r="AG3" s="475"/>
      <c r="AH3" s="475"/>
      <c r="AI3" s="475"/>
      <c r="AJ3" s="475"/>
      <c r="AK3" s="475"/>
      <c r="AL3" s="475"/>
      <c r="AM3" s="475"/>
      <c r="AN3" s="475"/>
      <c r="AO3" s="475"/>
      <c r="AP3" s="475"/>
      <c r="AQ3" s="475"/>
      <c r="AR3" s="475"/>
      <c r="AS3" s="475"/>
      <c r="AT3" s="475"/>
      <c r="AU3" s="475"/>
      <c r="AV3" s="475"/>
      <c r="AW3" s="475"/>
      <c r="BS3" s="128"/>
      <c r="BT3" s="128"/>
      <c r="BU3" s="573"/>
    </row>
    <row r="4" spans="1:73" ht="12" customHeight="1">
      <c r="A4" s="128"/>
      <c r="Z4" s="476"/>
      <c r="AA4" s="476"/>
      <c r="AB4" s="476"/>
      <c r="AC4" s="476"/>
      <c r="AD4" s="476"/>
      <c r="AE4" s="476"/>
      <c r="AF4" s="476"/>
      <c r="AG4" s="476"/>
      <c r="AH4" s="476"/>
      <c r="AI4" s="476"/>
      <c r="AJ4" s="476"/>
      <c r="AK4" s="476"/>
      <c r="AL4" s="476"/>
      <c r="AM4" s="476"/>
      <c r="AN4" s="476"/>
      <c r="AO4" s="476"/>
      <c r="AP4" s="476"/>
      <c r="AQ4" s="476"/>
      <c r="AR4" s="476"/>
      <c r="AS4" s="476"/>
      <c r="AT4" s="476"/>
      <c r="AU4" s="476"/>
      <c r="AV4" s="476"/>
      <c r="AW4" s="476"/>
      <c r="BS4" s="128"/>
      <c r="BT4" s="128"/>
      <c r="BU4" s="573"/>
    </row>
    <row r="5" spans="1:73" ht="12" customHeight="1">
      <c r="A5" s="128"/>
      <c r="G5" s="427" t="s">
        <v>25</v>
      </c>
      <c r="H5" s="428"/>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c r="AM5" s="428"/>
      <c r="AN5" s="428"/>
      <c r="AO5" s="428"/>
      <c r="AP5" s="428"/>
      <c r="AQ5" s="428"/>
      <c r="AR5" s="428"/>
      <c r="AS5" s="428"/>
      <c r="AT5" s="428"/>
      <c r="AU5" s="428"/>
      <c r="AV5" s="428"/>
      <c r="AW5" s="428"/>
      <c r="AX5" s="428"/>
      <c r="AY5" s="428"/>
      <c r="AZ5" s="428"/>
      <c r="BA5" s="428"/>
      <c r="BB5" s="428"/>
      <c r="BC5" s="428"/>
      <c r="BD5" s="428"/>
      <c r="BE5" s="428"/>
      <c r="BF5" s="428"/>
      <c r="BG5" s="428"/>
      <c r="BH5" s="428"/>
      <c r="BI5" s="428"/>
      <c r="BJ5" s="428"/>
      <c r="BK5" s="428"/>
      <c r="BL5" s="428"/>
      <c r="BM5" s="428"/>
      <c r="BN5" s="428"/>
      <c r="BO5" s="428"/>
      <c r="BP5" s="428"/>
      <c r="BQ5" s="429"/>
      <c r="BS5" s="128"/>
      <c r="BT5" s="128"/>
      <c r="BU5" s="573"/>
    </row>
    <row r="6" spans="1:73" ht="12" customHeight="1">
      <c r="A6" s="128"/>
      <c r="G6" s="430"/>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1"/>
      <c r="AY6" s="431"/>
      <c r="AZ6" s="431"/>
      <c r="BA6" s="431"/>
      <c r="BB6" s="431"/>
      <c r="BC6" s="431"/>
      <c r="BD6" s="431"/>
      <c r="BE6" s="431"/>
      <c r="BF6" s="431"/>
      <c r="BG6" s="431"/>
      <c r="BH6" s="431"/>
      <c r="BI6" s="431"/>
      <c r="BJ6" s="431"/>
      <c r="BK6" s="431"/>
      <c r="BL6" s="431"/>
      <c r="BM6" s="431"/>
      <c r="BN6" s="431"/>
      <c r="BO6" s="431"/>
      <c r="BP6" s="431"/>
      <c r="BQ6" s="432"/>
      <c r="BS6" s="128"/>
      <c r="BT6" s="128"/>
      <c r="BU6" s="573"/>
    </row>
    <row r="7" spans="1:73" ht="12" customHeight="1">
      <c r="A7" s="128"/>
      <c r="G7" s="433"/>
      <c r="H7" s="434"/>
      <c r="I7" s="434"/>
      <c r="J7" s="434"/>
      <c r="K7" s="434"/>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4"/>
      <c r="AK7" s="434"/>
      <c r="AL7" s="434"/>
      <c r="AM7" s="434"/>
      <c r="AN7" s="434"/>
      <c r="AO7" s="434"/>
      <c r="AP7" s="434"/>
      <c r="AQ7" s="434"/>
      <c r="AR7" s="434"/>
      <c r="AS7" s="434"/>
      <c r="AT7" s="434"/>
      <c r="AU7" s="434"/>
      <c r="AV7" s="434"/>
      <c r="AW7" s="434"/>
      <c r="AX7" s="434"/>
      <c r="AY7" s="434"/>
      <c r="AZ7" s="434"/>
      <c r="BA7" s="434"/>
      <c r="BB7" s="434"/>
      <c r="BC7" s="434"/>
      <c r="BD7" s="434"/>
      <c r="BE7" s="434"/>
      <c r="BF7" s="434"/>
      <c r="BG7" s="434"/>
      <c r="BH7" s="434"/>
      <c r="BI7" s="434"/>
      <c r="BJ7" s="434"/>
      <c r="BK7" s="434"/>
      <c r="BL7" s="434"/>
      <c r="BM7" s="434"/>
      <c r="BN7" s="434"/>
      <c r="BO7" s="434"/>
      <c r="BP7" s="434"/>
      <c r="BQ7" s="435"/>
      <c r="BS7" s="128"/>
      <c r="BT7" s="128"/>
      <c r="BU7" s="573"/>
    </row>
    <row r="8" spans="1:73" ht="12" customHeight="1">
      <c r="A8" s="128"/>
      <c r="G8" s="436" t="s">
        <v>17</v>
      </c>
      <c r="H8" s="437"/>
      <c r="I8" s="437"/>
      <c r="J8" s="437"/>
      <c r="K8" s="437"/>
      <c r="L8" s="437"/>
      <c r="M8" s="437"/>
      <c r="N8" s="437"/>
      <c r="O8" s="437"/>
      <c r="P8" s="437"/>
      <c r="Q8" s="437"/>
      <c r="R8" s="437"/>
      <c r="S8" s="437"/>
      <c r="T8" s="438"/>
      <c r="U8" s="418" t="str">
        <f>IF(入力シート!$AG$1="","",入力シート!$AG$1&amp;"  "&amp;入力シート!$AG$2)</f>
        <v>90  〇〇</v>
      </c>
      <c r="V8" s="419"/>
      <c r="W8" s="419"/>
      <c r="X8" s="419"/>
      <c r="Y8" s="419"/>
      <c r="Z8" s="419"/>
      <c r="AA8" s="419"/>
      <c r="AB8" s="419"/>
      <c r="AC8" s="419"/>
      <c r="AD8" s="419"/>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69" t="s">
        <v>7</v>
      </c>
      <c r="BC8" s="469"/>
      <c r="BD8" s="469"/>
      <c r="BE8" s="469"/>
      <c r="BF8" s="469"/>
      <c r="BG8" s="469"/>
      <c r="BH8" s="469"/>
      <c r="BI8" s="469"/>
      <c r="BJ8" s="469"/>
      <c r="BK8" s="469"/>
      <c r="BL8" s="469"/>
      <c r="BM8" s="469"/>
      <c r="BN8" s="469"/>
      <c r="BO8" s="469"/>
      <c r="BP8" s="469"/>
      <c r="BQ8" s="470"/>
      <c r="BS8" s="128"/>
      <c r="BT8" s="128"/>
      <c r="BU8" s="573"/>
    </row>
    <row r="9" spans="1:73" ht="12" customHeight="1">
      <c r="A9" s="128"/>
      <c r="G9" s="439"/>
      <c r="H9" s="440"/>
      <c r="I9" s="440"/>
      <c r="J9" s="440"/>
      <c r="K9" s="440"/>
      <c r="L9" s="440"/>
      <c r="M9" s="440"/>
      <c r="N9" s="440"/>
      <c r="O9" s="440"/>
      <c r="P9" s="440"/>
      <c r="Q9" s="440"/>
      <c r="R9" s="440"/>
      <c r="S9" s="440"/>
      <c r="T9" s="441"/>
      <c r="U9" s="420"/>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71"/>
      <c r="BC9" s="471"/>
      <c r="BD9" s="471"/>
      <c r="BE9" s="471"/>
      <c r="BF9" s="471"/>
      <c r="BG9" s="471"/>
      <c r="BH9" s="471"/>
      <c r="BI9" s="471"/>
      <c r="BJ9" s="471"/>
      <c r="BK9" s="471"/>
      <c r="BL9" s="471"/>
      <c r="BM9" s="471"/>
      <c r="BN9" s="471"/>
      <c r="BO9" s="471"/>
      <c r="BP9" s="471"/>
      <c r="BQ9" s="472"/>
      <c r="BS9" s="128"/>
      <c r="BT9" s="128"/>
      <c r="BU9" s="573"/>
    </row>
    <row r="10" spans="1:73" ht="12" customHeight="1">
      <c r="A10" s="128"/>
      <c r="G10" s="442"/>
      <c r="H10" s="443"/>
      <c r="I10" s="443"/>
      <c r="J10" s="443"/>
      <c r="K10" s="443"/>
      <c r="L10" s="443"/>
      <c r="M10" s="443"/>
      <c r="N10" s="443"/>
      <c r="O10" s="443"/>
      <c r="P10" s="443"/>
      <c r="Q10" s="443"/>
      <c r="R10" s="443"/>
      <c r="S10" s="443"/>
      <c r="T10" s="444"/>
      <c r="U10" s="422"/>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73"/>
      <c r="BC10" s="473"/>
      <c r="BD10" s="473"/>
      <c r="BE10" s="473"/>
      <c r="BF10" s="473"/>
      <c r="BG10" s="473"/>
      <c r="BH10" s="473"/>
      <c r="BI10" s="473"/>
      <c r="BJ10" s="473"/>
      <c r="BK10" s="473"/>
      <c r="BL10" s="473"/>
      <c r="BM10" s="473"/>
      <c r="BN10" s="473"/>
      <c r="BO10" s="473"/>
      <c r="BP10" s="473"/>
      <c r="BQ10" s="474"/>
      <c r="BS10" s="128"/>
      <c r="BT10" s="128"/>
      <c r="BU10" s="573"/>
    </row>
    <row r="11" spans="1:73" ht="12" customHeight="1">
      <c r="A11" s="128">
        <v>3</v>
      </c>
      <c r="G11" s="436" t="s">
        <v>18</v>
      </c>
      <c r="H11" s="437"/>
      <c r="I11" s="437"/>
      <c r="J11" s="437"/>
      <c r="K11" s="437"/>
      <c r="L11" s="437"/>
      <c r="M11" s="437"/>
      <c r="N11" s="437"/>
      <c r="O11" s="437"/>
      <c r="P11" s="437"/>
      <c r="Q11" s="437"/>
      <c r="R11" s="437"/>
      <c r="S11" s="437"/>
      <c r="T11" s="438"/>
      <c r="U11" s="418" t="str">
        <f>IF(INDEX(入力,$A11,BQ$1)="","",INDEX(入力,$A11,BQ$1))</f>
        <v/>
      </c>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66"/>
      <c r="BS11" s="128"/>
      <c r="BT11" s="128"/>
      <c r="BU11" s="573"/>
    </row>
    <row r="12" spans="1:73" ht="12" customHeight="1">
      <c r="A12" s="128"/>
      <c r="G12" s="439"/>
      <c r="H12" s="440"/>
      <c r="I12" s="440"/>
      <c r="J12" s="440"/>
      <c r="K12" s="440"/>
      <c r="L12" s="440"/>
      <c r="M12" s="440"/>
      <c r="N12" s="440"/>
      <c r="O12" s="440"/>
      <c r="P12" s="440"/>
      <c r="Q12" s="440"/>
      <c r="R12" s="440"/>
      <c r="S12" s="440"/>
      <c r="T12" s="441"/>
      <c r="U12" s="420"/>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67"/>
      <c r="BS12" s="128"/>
      <c r="BT12" s="128"/>
      <c r="BU12" s="573"/>
    </row>
    <row r="13" spans="1:73" ht="12" customHeight="1">
      <c r="A13" s="128"/>
      <c r="G13" s="442"/>
      <c r="H13" s="443"/>
      <c r="I13" s="443"/>
      <c r="J13" s="443"/>
      <c r="K13" s="443"/>
      <c r="L13" s="443"/>
      <c r="M13" s="443"/>
      <c r="N13" s="443"/>
      <c r="O13" s="443"/>
      <c r="P13" s="443"/>
      <c r="Q13" s="443"/>
      <c r="R13" s="443"/>
      <c r="S13" s="443"/>
      <c r="T13" s="444"/>
      <c r="U13" s="422"/>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68"/>
      <c r="BS13" s="128"/>
      <c r="BT13" s="128"/>
      <c r="BU13" s="573"/>
    </row>
    <row r="14" spans="1:73" ht="12" customHeight="1">
      <c r="A14" s="128"/>
      <c r="G14" s="2"/>
      <c r="I14" s="437"/>
      <c r="J14" s="437"/>
      <c r="K14" s="437"/>
      <c r="L14" s="437"/>
      <c r="M14" s="437"/>
      <c r="N14" s="437"/>
      <c r="O14" s="437"/>
      <c r="P14" s="437"/>
      <c r="Q14" s="437"/>
      <c r="R14" s="437"/>
      <c r="S14" s="437"/>
      <c r="T14" s="437"/>
      <c r="U14" s="437"/>
      <c r="V14" s="437"/>
      <c r="W14" s="437"/>
      <c r="X14" s="437"/>
      <c r="Y14" s="437"/>
      <c r="Z14" s="17"/>
      <c r="AA14" s="17"/>
      <c r="AB14" s="17"/>
      <c r="AC14" s="17"/>
      <c r="AD14" s="17"/>
      <c r="AE14" s="17"/>
      <c r="AF14" s="425" t="s">
        <v>16</v>
      </c>
      <c r="AG14" s="425"/>
      <c r="AH14" s="425"/>
      <c r="AI14" s="425"/>
      <c r="AJ14" s="425"/>
      <c r="AK14" s="425"/>
      <c r="AL14" s="425"/>
      <c r="AM14" s="425"/>
      <c r="AN14" s="425"/>
      <c r="AO14" s="425"/>
      <c r="AP14" s="425"/>
      <c r="AQ14" s="425"/>
      <c r="AR14" s="17"/>
      <c r="AS14" s="17"/>
      <c r="AT14" s="17"/>
      <c r="AU14" s="17"/>
      <c r="BQ14" s="14"/>
      <c r="BS14" s="128"/>
      <c r="BT14" s="128"/>
      <c r="BU14" s="573"/>
    </row>
    <row r="15" spans="1:73" ht="12" customHeight="1">
      <c r="A15" s="128"/>
      <c r="G15" s="2"/>
      <c r="I15" s="440"/>
      <c r="J15" s="440"/>
      <c r="K15" s="440"/>
      <c r="L15" s="440"/>
      <c r="M15" s="440"/>
      <c r="N15" s="440"/>
      <c r="O15" s="440"/>
      <c r="P15" s="440"/>
      <c r="Q15" s="440"/>
      <c r="R15" s="440"/>
      <c r="S15" s="440"/>
      <c r="T15" s="440"/>
      <c r="U15" s="440"/>
      <c r="V15" s="440"/>
      <c r="W15" s="440"/>
      <c r="X15" s="440"/>
      <c r="Y15" s="440"/>
      <c r="Z15" s="18"/>
      <c r="AA15" s="18"/>
      <c r="AB15" s="18"/>
      <c r="AC15" s="18"/>
      <c r="AD15" s="18"/>
      <c r="AE15" s="18"/>
      <c r="AF15" s="426"/>
      <c r="AG15" s="426"/>
      <c r="AH15" s="426"/>
      <c r="AI15" s="426"/>
      <c r="AJ15" s="426"/>
      <c r="AK15" s="426"/>
      <c r="AL15" s="426"/>
      <c r="AM15" s="426"/>
      <c r="AN15" s="426"/>
      <c r="AO15" s="426"/>
      <c r="AP15" s="426"/>
      <c r="AQ15" s="426"/>
      <c r="AR15" s="18"/>
      <c r="AS15" s="18"/>
      <c r="AT15" s="18"/>
      <c r="AU15" s="426" t="str">
        <f ca="1">"１/全 "&amp;入力シート!$T$41&amp;" "</f>
        <v xml:space="preserve">１/全  </v>
      </c>
      <c r="AV15" s="426"/>
      <c r="AW15" s="426"/>
      <c r="AX15" s="426"/>
      <c r="AY15" s="426"/>
      <c r="AZ15" s="426"/>
      <c r="BA15" s="426"/>
      <c r="BB15" s="426"/>
      <c r="BC15" s="426"/>
      <c r="BD15" s="426"/>
      <c r="BE15" s="426"/>
      <c r="BF15" s="426"/>
      <c r="BG15" s="426"/>
      <c r="BH15" s="426"/>
      <c r="BI15" s="426"/>
      <c r="BJ15" s="426"/>
      <c r="BK15" s="426"/>
      <c r="BL15" s="426"/>
      <c r="BM15" s="426"/>
      <c r="BN15" s="426"/>
      <c r="BO15" s="426"/>
      <c r="BQ15" s="16"/>
      <c r="BS15" s="128"/>
      <c r="BT15" s="128"/>
      <c r="BU15" s="573"/>
    </row>
    <row r="16" spans="1:73" ht="12" customHeight="1">
      <c r="A16" s="128"/>
      <c r="G16" s="2"/>
      <c r="I16" s="19" t="s">
        <v>13</v>
      </c>
      <c r="J16" s="19"/>
      <c r="K16" s="19"/>
      <c r="L16" s="19"/>
      <c r="M16" s="19"/>
      <c r="N16" s="19"/>
      <c r="O16" s="19"/>
      <c r="P16" s="19"/>
      <c r="Q16" s="19"/>
      <c r="R16" s="19"/>
      <c r="S16" s="19"/>
      <c r="T16" s="19"/>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426"/>
      <c r="AV16" s="426"/>
      <c r="AW16" s="426"/>
      <c r="AX16" s="426"/>
      <c r="AY16" s="426"/>
      <c r="AZ16" s="426"/>
      <c r="BA16" s="426"/>
      <c r="BB16" s="426"/>
      <c r="BC16" s="426"/>
      <c r="BD16" s="426"/>
      <c r="BE16" s="426"/>
      <c r="BF16" s="426"/>
      <c r="BG16" s="426"/>
      <c r="BH16" s="426"/>
      <c r="BI16" s="426"/>
      <c r="BJ16" s="426"/>
      <c r="BK16" s="426"/>
      <c r="BL16" s="426"/>
      <c r="BM16" s="426"/>
      <c r="BN16" s="426"/>
      <c r="BO16" s="426"/>
      <c r="BP16" s="18"/>
      <c r="BQ16" s="16"/>
      <c r="BS16" s="128"/>
      <c r="BT16" s="128"/>
      <c r="BU16" s="573"/>
    </row>
    <row r="17" spans="1:73" ht="12" customHeight="1">
      <c r="A17" s="128"/>
      <c r="G17" s="424" t="s">
        <v>1</v>
      </c>
      <c r="H17" s="424"/>
      <c r="I17" s="424"/>
      <c r="J17" s="424"/>
      <c r="K17" s="424" t="s">
        <v>3</v>
      </c>
      <c r="L17" s="424"/>
      <c r="M17" s="424"/>
      <c r="N17" s="424"/>
      <c r="O17" s="424"/>
      <c r="P17" s="424"/>
      <c r="Q17" s="424"/>
      <c r="R17" s="424"/>
      <c r="S17" s="424"/>
      <c r="T17" s="424"/>
      <c r="U17" s="424" t="s">
        <v>11</v>
      </c>
      <c r="V17" s="424"/>
      <c r="W17" s="424"/>
      <c r="X17" s="424"/>
      <c r="Y17" s="424"/>
      <c r="Z17" s="424"/>
      <c r="AA17" s="424"/>
      <c r="AB17" s="424"/>
      <c r="AC17" s="424"/>
      <c r="AD17" s="424"/>
      <c r="AE17" s="424"/>
      <c r="AF17" s="424"/>
      <c r="AG17" s="424"/>
      <c r="AH17" s="424"/>
      <c r="AI17" s="424"/>
      <c r="AJ17" s="424"/>
      <c r="AK17" s="424"/>
      <c r="AL17" s="424"/>
      <c r="AM17" s="424"/>
      <c r="AN17" s="424"/>
      <c r="AO17" s="424" t="s">
        <v>102</v>
      </c>
      <c r="AP17" s="424"/>
      <c r="AQ17" s="424"/>
      <c r="AR17" s="424"/>
      <c r="AS17" s="424"/>
      <c r="AT17" s="424"/>
      <c r="AU17" s="424"/>
      <c r="AV17" s="424"/>
      <c r="AW17" s="424"/>
      <c r="AX17" s="424"/>
      <c r="AY17" s="424"/>
      <c r="AZ17" s="424"/>
      <c r="BA17" s="424"/>
      <c r="BB17" s="424"/>
      <c r="BC17" s="424"/>
      <c r="BD17" s="424"/>
      <c r="BE17" s="424"/>
      <c r="BF17" s="424"/>
      <c r="BG17" s="424"/>
      <c r="BH17" s="424" t="s">
        <v>2</v>
      </c>
      <c r="BI17" s="424"/>
      <c r="BJ17" s="424"/>
      <c r="BK17" s="424"/>
      <c r="BL17" s="424"/>
      <c r="BM17" s="424" t="s">
        <v>8</v>
      </c>
      <c r="BN17" s="424"/>
      <c r="BO17" s="424"/>
      <c r="BP17" s="424"/>
      <c r="BQ17" s="424"/>
      <c r="BS17" s="128"/>
      <c r="BT17" s="128"/>
      <c r="BU17" s="573"/>
    </row>
    <row r="18" spans="1:73" ht="12" customHeight="1">
      <c r="A18" s="128"/>
      <c r="G18" s="424"/>
      <c r="H18" s="424"/>
      <c r="I18" s="424"/>
      <c r="J18" s="424"/>
      <c r="K18" s="424"/>
      <c r="L18" s="424"/>
      <c r="M18" s="424"/>
      <c r="N18" s="424"/>
      <c r="O18" s="424"/>
      <c r="P18" s="424"/>
      <c r="Q18" s="424"/>
      <c r="R18" s="424"/>
      <c r="S18" s="424"/>
      <c r="T18" s="424"/>
      <c r="U18" s="424"/>
      <c r="V18" s="424"/>
      <c r="W18" s="424"/>
      <c r="X18" s="424"/>
      <c r="Y18" s="424"/>
      <c r="Z18" s="424"/>
      <c r="AA18" s="424"/>
      <c r="AB18" s="424"/>
      <c r="AC18" s="424"/>
      <c r="AD18" s="424"/>
      <c r="AE18" s="424"/>
      <c r="AF18" s="424"/>
      <c r="AG18" s="424"/>
      <c r="AH18" s="424"/>
      <c r="AI18" s="424"/>
      <c r="AJ18" s="424"/>
      <c r="AK18" s="424"/>
      <c r="AL18" s="424"/>
      <c r="AM18" s="424"/>
      <c r="AN18" s="424"/>
      <c r="AO18" s="424"/>
      <c r="AP18" s="424"/>
      <c r="AQ18" s="424"/>
      <c r="AR18" s="424"/>
      <c r="AS18" s="424"/>
      <c r="AT18" s="424"/>
      <c r="AU18" s="424"/>
      <c r="AV18" s="424"/>
      <c r="AW18" s="424"/>
      <c r="AX18" s="424"/>
      <c r="AY18" s="424"/>
      <c r="AZ18" s="424"/>
      <c r="BA18" s="424"/>
      <c r="BB18" s="424"/>
      <c r="BC18" s="424"/>
      <c r="BD18" s="424"/>
      <c r="BE18" s="424"/>
      <c r="BF18" s="424"/>
      <c r="BG18" s="424"/>
      <c r="BH18" s="424"/>
      <c r="BI18" s="424"/>
      <c r="BJ18" s="424"/>
      <c r="BK18" s="424"/>
      <c r="BL18" s="424"/>
      <c r="BM18" s="424"/>
      <c r="BN18" s="424"/>
      <c r="BO18" s="424"/>
      <c r="BP18" s="424"/>
      <c r="BQ18" s="424"/>
      <c r="BS18" s="128"/>
      <c r="BT18" s="128"/>
      <c r="BU18" s="573"/>
    </row>
    <row r="19" spans="1:73" ht="12" customHeight="1">
      <c r="A19" s="128">
        <v>5</v>
      </c>
      <c r="G19" s="529">
        <v>1</v>
      </c>
      <c r="H19" s="437"/>
      <c r="I19" s="437"/>
      <c r="J19" s="438"/>
      <c r="K19" s="417" t="str">
        <f ca="1">IF(INDEX(入力,$A19,K$1)="","",INDEX(入力,$A19,K$1))</f>
        <v/>
      </c>
      <c r="L19" s="417"/>
      <c r="M19" s="417"/>
      <c r="N19" s="417"/>
      <c r="O19" s="417"/>
      <c r="P19" s="417"/>
      <c r="Q19" s="417"/>
      <c r="R19" s="417"/>
      <c r="S19" s="417"/>
      <c r="T19" s="417"/>
      <c r="U19" s="445" t="str">
        <f ca="1">IF($K19="","",VLOOKUP($K19,新選手名簿,U$1,FALSE))</f>
        <v/>
      </c>
      <c r="V19" s="446"/>
      <c r="W19" s="446"/>
      <c r="X19" s="446"/>
      <c r="Y19" s="446"/>
      <c r="Z19" s="446"/>
      <c r="AA19" s="446"/>
      <c r="AB19" s="446"/>
      <c r="AC19" s="446"/>
      <c r="AD19" s="446"/>
      <c r="AE19" s="446" t="s">
        <v>305</v>
      </c>
      <c r="AF19" s="446"/>
      <c r="AG19" s="446"/>
      <c r="AH19" s="446"/>
      <c r="AI19" s="446"/>
      <c r="AJ19" s="446"/>
      <c r="AK19" s="446"/>
      <c r="AL19" s="446"/>
      <c r="AM19" s="446"/>
      <c r="AN19" s="447"/>
      <c r="AO19" s="417" t="str">
        <f ca="1">IF($K19="","",VLOOKUP($K19,新選手名簿,AO$1,FALSE))</f>
        <v/>
      </c>
      <c r="AP19" s="417"/>
      <c r="AQ19" s="417"/>
      <c r="AR19" s="417"/>
      <c r="AS19" s="417"/>
      <c r="AT19" s="417"/>
      <c r="AU19" s="417"/>
      <c r="AV19" s="417"/>
      <c r="AW19" s="417"/>
      <c r="AX19" s="417"/>
      <c r="AY19" s="417"/>
      <c r="AZ19" s="417"/>
      <c r="BA19" s="417"/>
      <c r="BB19" s="417"/>
      <c r="BC19" s="417"/>
      <c r="BD19" s="417"/>
      <c r="BE19" s="417"/>
      <c r="BF19" s="417"/>
      <c r="BG19" s="417"/>
      <c r="BH19" s="417" t="str">
        <f ca="1">IF($K19="","",VLOOKUP($K19,新選手名簿,BH$1,FALSE))</f>
        <v/>
      </c>
      <c r="BI19" s="417"/>
      <c r="BJ19" s="417"/>
      <c r="BK19" s="417"/>
      <c r="BL19" s="417"/>
      <c r="BM19" s="417" t="str">
        <f ca="1">IF($K19="","",VLOOKUP($K19,新選手名簿,BM$1,FALSE))</f>
        <v/>
      </c>
      <c r="BN19" s="417"/>
      <c r="BO19" s="417"/>
      <c r="BP19" s="417"/>
      <c r="BQ19" s="417"/>
      <c r="BS19" s="128"/>
      <c r="BT19" s="128"/>
      <c r="BU19" s="573"/>
    </row>
    <row r="20" spans="1:73" ht="12" customHeight="1">
      <c r="A20" s="128"/>
      <c r="G20" s="439"/>
      <c r="H20" s="440"/>
      <c r="I20" s="440"/>
      <c r="J20" s="441"/>
      <c r="K20" s="417"/>
      <c r="L20" s="417"/>
      <c r="M20" s="417"/>
      <c r="N20" s="417"/>
      <c r="O20" s="417"/>
      <c r="P20" s="417"/>
      <c r="Q20" s="417"/>
      <c r="R20" s="417"/>
      <c r="S20" s="417"/>
      <c r="T20" s="417"/>
      <c r="U20" s="448"/>
      <c r="V20" s="449"/>
      <c r="W20" s="449"/>
      <c r="X20" s="449"/>
      <c r="Y20" s="449"/>
      <c r="Z20" s="449"/>
      <c r="AA20" s="449"/>
      <c r="AB20" s="449"/>
      <c r="AC20" s="449"/>
      <c r="AD20" s="449"/>
      <c r="AE20" s="449"/>
      <c r="AF20" s="449"/>
      <c r="AG20" s="449"/>
      <c r="AH20" s="449"/>
      <c r="AI20" s="449"/>
      <c r="AJ20" s="449"/>
      <c r="AK20" s="449"/>
      <c r="AL20" s="449"/>
      <c r="AM20" s="449"/>
      <c r="AN20" s="450"/>
      <c r="AO20" s="417"/>
      <c r="AP20" s="417"/>
      <c r="AQ20" s="417"/>
      <c r="AR20" s="417"/>
      <c r="AS20" s="417"/>
      <c r="AT20" s="417"/>
      <c r="AU20" s="417"/>
      <c r="AV20" s="417"/>
      <c r="AW20" s="417"/>
      <c r="AX20" s="417"/>
      <c r="AY20" s="417"/>
      <c r="AZ20" s="417"/>
      <c r="BA20" s="417"/>
      <c r="BB20" s="417"/>
      <c r="BC20" s="417"/>
      <c r="BD20" s="417"/>
      <c r="BE20" s="417"/>
      <c r="BF20" s="417"/>
      <c r="BG20" s="417"/>
      <c r="BH20" s="417"/>
      <c r="BI20" s="417"/>
      <c r="BJ20" s="417"/>
      <c r="BK20" s="417"/>
      <c r="BL20" s="417"/>
      <c r="BM20" s="417"/>
      <c r="BN20" s="417"/>
      <c r="BO20" s="417"/>
      <c r="BP20" s="417"/>
      <c r="BQ20" s="417"/>
      <c r="BS20" s="128"/>
      <c r="BT20" s="128"/>
      <c r="BU20" s="573"/>
    </row>
    <row r="21" spans="1:73" ht="12" customHeight="1">
      <c r="A21" s="128"/>
      <c r="G21" s="439"/>
      <c r="H21" s="440"/>
      <c r="I21" s="440"/>
      <c r="J21" s="441"/>
      <c r="K21" s="417"/>
      <c r="L21" s="417"/>
      <c r="M21" s="417"/>
      <c r="N21" s="417"/>
      <c r="O21" s="417"/>
      <c r="P21" s="417"/>
      <c r="Q21" s="417"/>
      <c r="R21" s="417"/>
      <c r="S21" s="417"/>
      <c r="T21" s="417"/>
      <c r="U21" s="451"/>
      <c r="V21" s="452"/>
      <c r="W21" s="452"/>
      <c r="X21" s="452"/>
      <c r="Y21" s="452"/>
      <c r="Z21" s="452"/>
      <c r="AA21" s="452"/>
      <c r="AB21" s="452"/>
      <c r="AC21" s="452"/>
      <c r="AD21" s="452"/>
      <c r="AE21" s="452"/>
      <c r="AF21" s="452"/>
      <c r="AG21" s="452"/>
      <c r="AH21" s="452"/>
      <c r="AI21" s="452"/>
      <c r="AJ21" s="452"/>
      <c r="AK21" s="452"/>
      <c r="AL21" s="452"/>
      <c r="AM21" s="452"/>
      <c r="AN21" s="453"/>
      <c r="AO21" s="417"/>
      <c r="AP21" s="417"/>
      <c r="AQ21" s="417"/>
      <c r="AR21" s="417"/>
      <c r="AS21" s="417"/>
      <c r="AT21" s="417"/>
      <c r="AU21" s="417"/>
      <c r="AV21" s="417"/>
      <c r="AW21" s="417"/>
      <c r="AX21" s="417"/>
      <c r="AY21" s="417"/>
      <c r="AZ21" s="417"/>
      <c r="BA21" s="417"/>
      <c r="BB21" s="417"/>
      <c r="BC21" s="417"/>
      <c r="BD21" s="417"/>
      <c r="BE21" s="417"/>
      <c r="BF21" s="417"/>
      <c r="BG21" s="417"/>
      <c r="BH21" s="417"/>
      <c r="BI21" s="417"/>
      <c r="BJ21" s="417"/>
      <c r="BK21" s="417"/>
      <c r="BL21" s="417"/>
      <c r="BM21" s="417"/>
      <c r="BN21" s="417"/>
      <c r="BO21" s="417"/>
      <c r="BP21" s="417"/>
      <c r="BQ21" s="417"/>
      <c r="BS21" s="128"/>
      <c r="BT21" s="128"/>
      <c r="BU21" s="573"/>
    </row>
    <row r="22" spans="1:73" ht="12" customHeight="1">
      <c r="A22" s="128">
        <f>A19+1</f>
        <v>6</v>
      </c>
      <c r="G22" s="439"/>
      <c r="H22" s="440"/>
      <c r="I22" s="440"/>
      <c r="J22" s="441"/>
      <c r="K22" s="417" t="str">
        <f ca="1">IF(INDEX(入力,$A22,K$1)="","",INDEX(入力,$A22,K$1))</f>
        <v/>
      </c>
      <c r="L22" s="417"/>
      <c r="M22" s="417"/>
      <c r="N22" s="417"/>
      <c r="O22" s="417"/>
      <c r="P22" s="417"/>
      <c r="Q22" s="417"/>
      <c r="R22" s="417"/>
      <c r="S22" s="417"/>
      <c r="T22" s="417"/>
      <c r="U22" s="417" t="str">
        <f ca="1">IF($K22="","",VLOOKUP($K22,新選手名簿,U$1,FALSE))</f>
        <v/>
      </c>
      <c r="V22" s="417"/>
      <c r="W22" s="417"/>
      <c r="X22" s="417"/>
      <c r="Y22" s="417"/>
      <c r="Z22" s="417"/>
      <c r="AA22" s="417"/>
      <c r="AB22" s="417"/>
      <c r="AC22" s="417"/>
      <c r="AD22" s="417"/>
      <c r="AE22" s="417" t="e">
        <v>#VALUE!</v>
      </c>
      <c r="AF22" s="417"/>
      <c r="AG22" s="417"/>
      <c r="AH22" s="417"/>
      <c r="AI22" s="417"/>
      <c r="AJ22" s="417"/>
      <c r="AK22" s="417"/>
      <c r="AL22" s="417"/>
      <c r="AM22" s="417"/>
      <c r="AN22" s="417"/>
      <c r="AO22" s="417" t="str">
        <f ca="1">IF($K22="","",VLOOKUP($K22,新選手名簿,AO$1,FALSE))</f>
        <v/>
      </c>
      <c r="AP22" s="417"/>
      <c r="AQ22" s="417"/>
      <c r="AR22" s="417"/>
      <c r="AS22" s="417"/>
      <c r="AT22" s="417"/>
      <c r="AU22" s="417"/>
      <c r="AV22" s="417"/>
      <c r="AW22" s="417"/>
      <c r="AX22" s="417"/>
      <c r="AY22" s="417"/>
      <c r="AZ22" s="417"/>
      <c r="BA22" s="417"/>
      <c r="BB22" s="417"/>
      <c r="BC22" s="417"/>
      <c r="BD22" s="417"/>
      <c r="BE22" s="417"/>
      <c r="BF22" s="417"/>
      <c r="BG22" s="417"/>
      <c r="BH22" s="417" t="str">
        <f ca="1">IF($K22="","",VLOOKUP($K22,新選手名簿,BH$1,FALSE))</f>
        <v/>
      </c>
      <c r="BI22" s="417"/>
      <c r="BJ22" s="417"/>
      <c r="BK22" s="417"/>
      <c r="BL22" s="417"/>
      <c r="BM22" s="417" t="str">
        <f ca="1">IF($K22="","",VLOOKUP($K22,新選手名簿,BM$1,FALSE))</f>
        <v/>
      </c>
      <c r="BN22" s="417"/>
      <c r="BO22" s="417"/>
      <c r="BP22" s="417"/>
      <c r="BQ22" s="417"/>
      <c r="BS22" s="128"/>
      <c r="BT22" s="128"/>
      <c r="BU22" s="573"/>
    </row>
    <row r="23" spans="1:73" ht="12" customHeight="1">
      <c r="A23" s="128"/>
      <c r="G23" s="439"/>
      <c r="H23" s="440"/>
      <c r="I23" s="440"/>
      <c r="J23" s="441"/>
      <c r="K23" s="417"/>
      <c r="L23" s="417"/>
      <c r="M23" s="417"/>
      <c r="N23" s="417"/>
      <c r="O23" s="417"/>
      <c r="P23" s="417"/>
      <c r="Q23" s="417"/>
      <c r="R23" s="417"/>
      <c r="S23" s="417"/>
      <c r="T23" s="417"/>
      <c r="U23" s="417"/>
      <c r="V23" s="417"/>
      <c r="W23" s="417"/>
      <c r="X23" s="417"/>
      <c r="Y23" s="417"/>
      <c r="Z23" s="417"/>
      <c r="AA23" s="417"/>
      <c r="AB23" s="417"/>
      <c r="AC23" s="417"/>
      <c r="AD23" s="417"/>
      <c r="AE23" s="417"/>
      <c r="AF23" s="417"/>
      <c r="AG23" s="417"/>
      <c r="AH23" s="417"/>
      <c r="AI23" s="417"/>
      <c r="AJ23" s="417"/>
      <c r="AK23" s="417"/>
      <c r="AL23" s="417"/>
      <c r="AM23" s="417"/>
      <c r="AN23" s="417"/>
      <c r="AO23" s="417"/>
      <c r="AP23" s="417"/>
      <c r="AQ23" s="417"/>
      <c r="AR23" s="417"/>
      <c r="AS23" s="417"/>
      <c r="AT23" s="417"/>
      <c r="AU23" s="417"/>
      <c r="AV23" s="417"/>
      <c r="AW23" s="417"/>
      <c r="AX23" s="417"/>
      <c r="AY23" s="417"/>
      <c r="AZ23" s="417"/>
      <c r="BA23" s="417"/>
      <c r="BB23" s="417"/>
      <c r="BC23" s="417"/>
      <c r="BD23" s="417"/>
      <c r="BE23" s="417"/>
      <c r="BF23" s="417"/>
      <c r="BG23" s="417"/>
      <c r="BH23" s="417"/>
      <c r="BI23" s="417"/>
      <c r="BJ23" s="417"/>
      <c r="BK23" s="417"/>
      <c r="BL23" s="417"/>
      <c r="BM23" s="417"/>
      <c r="BN23" s="417"/>
      <c r="BO23" s="417"/>
      <c r="BP23" s="417"/>
      <c r="BQ23" s="417"/>
      <c r="BS23" s="128"/>
      <c r="BT23" s="128"/>
      <c r="BU23" s="573"/>
    </row>
    <row r="24" spans="1:73" ht="12" customHeight="1">
      <c r="A24" s="128"/>
      <c r="G24" s="439"/>
      <c r="H24" s="440"/>
      <c r="I24" s="440"/>
      <c r="J24" s="441"/>
      <c r="K24" s="417"/>
      <c r="L24" s="417"/>
      <c r="M24" s="417"/>
      <c r="N24" s="417"/>
      <c r="O24" s="417"/>
      <c r="P24" s="417"/>
      <c r="Q24" s="417"/>
      <c r="R24" s="417"/>
      <c r="S24" s="417"/>
      <c r="T24" s="417"/>
      <c r="U24" s="417"/>
      <c r="V24" s="417"/>
      <c r="W24" s="417"/>
      <c r="X24" s="417"/>
      <c r="Y24" s="417"/>
      <c r="Z24" s="417"/>
      <c r="AA24" s="417"/>
      <c r="AB24" s="417"/>
      <c r="AC24" s="417"/>
      <c r="AD24" s="417"/>
      <c r="AE24" s="417"/>
      <c r="AF24" s="417"/>
      <c r="AG24" s="417"/>
      <c r="AH24" s="417"/>
      <c r="AI24" s="417"/>
      <c r="AJ24" s="417"/>
      <c r="AK24" s="417"/>
      <c r="AL24" s="417"/>
      <c r="AM24" s="417"/>
      <c r="AN24" s="417"/>
      <c r="AO24" s="417"/>
      <c r="AP24" s="417"/>
      <c r="AQ24" s="417"/>
      <c r="AR24" s="417"/>
      <c r="AS24" s="417"/>
      <c r="AT24" s="417"/>
      <c r="AU24" s="417"/>
      <c r="AV24" s="417"/>
      <c r="AW24" s="417"/>
      <c r="AX24" s="417"/>
      <c r="AY24" s="417"/>
      <c r="AZ24" s="417"/>
      <c r="BA24" s="417"/>
      <c r="BB24" s="417"/>
      <c r="BC24" s="417"/>
      <c r="BD24" s="417"/>
      <c r="BE24" s="417"/>
      <c r="BF24" s="417"/>
      <c r="BG24" s="417"/>
      <c r="BH24" s="417"/>
      <c r="BI24" s="417"/>
      <c r="BJ24" s="417"/>
      <c r="BK24" s="417"/>
      <c r="BL24" s="417"/>
      <c r="BM24" s="417"/>
      <c r="BN24" s="417"/>
      <c r="BO24" s="417"/>
      <c r="BP24" s="417"/>
      <c r="BQ24" s="417"/>
      <c r="BS24" s="128"/>
      <c r="BT24" s="128"/>
      <c r="BU24" s="573"/>
    </row>
    <row r="25" spans="1:73" ht="12" customHeight="1">
      <c r="A25" s="128">
        <f>A22+1</f>
        <v>7</v>
      </c>
      <c r="G25" s="439"/>
      <c r="H25" s="440"/>
      <c r="I25" s="440"/>
      <c r="J25" s="441"/>
      <c r="K25" s="417" t="str">
        <f ca="1">IF(INDEX(入力,$A25,K$1)="","",INDEX(入力,$A25,K$1))</f>
        <v/>
      </c>
      <c r="L25" s="417"/>
      <c r="M25" s="417"/>
      <c r="N25" s="417"/>
      <c r="O25" s="417"/>
      <c r="P25" s="417"/>
      <c r="Q25" s="417"/>
      <c r="R25" s="417"/>
      <c r="S25" s="417"/>
      <c r="T25" s="417"/>
      <c r="U25" s="417" t="str">
        <f ca="1">IF($K25="","",VLOOKUP($K25,新選手名簿,U$1,FALSE))</f>
        <v/>
      </c>
      <c r="V25" s="417"/>
      <c r="W25" s="417"/>
      <c r="X25" s="417"/>
      <c r="Y25" s="417"/>
      <c r="Z25" s="417"/>
      <c r="AA25" s="417"/>
      <c r="AB25" s="417"/>
      <c r="AC25" s="417"/>
      <c r="AD25" s="417"/>
      <c r="AE25" s="417" t="e">
        <v>#VALUE!</v>
      </c>
      <c r="AF25" s="417"/>
      <c r="AG25" s="417"/>
      <c r="AH25" s="417"/>
      <c r="AI25" s="417"/>
      <c r="AJ25" s="417"/>
      <c r="AK25" s="417"/>
      <c r="AL25" s="417"/>
      <c r="AM25" s="417"/>
      <c r="AN25" s="417"/>
      <c r="AO25" s="417" t="str">
        <f ca="1">IF($K25="","",VLOOKUP($K25,新選手名簿,AO$1,FALSE))</f>
        <v/>
      </c>
      <c r="AP25" s="417"/>
      <c r="AQ25" s="417"/>
      <c r="AR25" s="417"/>
      <c r="AS25" s="417"/>
      <c r="AT25" s="417"/>
      <c r="AU25" s="417"/>
      <c r="AV25" s="417"/>
      <c r="AW25" s="417"/>
      <c r="AX25" s="417"/>
      <c r="AY25" s="417"/>
      <c r="AZ25" s="417"/>
      <c r="BA25" s="417"/>
      <c r="BB25" s="417"/>
      <c r="BC25" s="417"/>
      <c r="BD25" s="417"/>
      <c r="BE25" s="417"/>
      <c r="BF25" s="417"/>
      <c r="BG25" s="417"/>
      <c r="BH25" s="417" t="str">
        <f ca="1">IF($K25="","",VLOOKUP($K25,新選手名簿,BH$1,FALSE))</f>
        <v/>
      </c>
      <c r="BI25" s="417"/>
      <c r="BJ25" s="417"/>
      <c r="BK25" s="417"/>
      <c r="BL25" s="417"/>
      <c r="BM25" s="417" t="str">
        <f ca="1">IF($K25="","",VLOOKUP($K25,新選手名簿,BM$1,FALSE))</f>
        <v/>
      </c>
      <c r="BN25" s="417"/>
      <c r="BO25" s="417"/>
      <c r="BP25" s="417"/>
      <c r="BQ25" s="417"/>
      <c r="BS25" s="128"/>
      <c r="BT25" s="128"/>
      <c r="BU25" s="573"/>
    </row>
    <row r="26" spans="1:73" ht="12" customHeight="1">
      <c r="A26" s="128"/>
      <c r="G26" s="439"/>
      <c r="H26" s="440"/>
      <c r="I26" s="440"/>
      <c r="J26" s="441"/>
      <c r="K26" s="417"/>
      <c r="L26" s="417"/>
      <c r="M26" s="417"/>
      <c r="N26" s="417"/>
      <c r="O26" s="417"/>
      <c r="P26" s="417"/>
      <c r="Q26" s="417"/>
      <c r="R26" s="417"/>
      <c r="S26" s="417"/>
      <c r="T26" s="417"/>
      <c r="U26" s="417"/>
      <c r="V26" s="417"/>
      <c r="W26" s="417"/>
      <c r="X26" s="417"/>
      <c r="Y26" s="417"/>
      <c r="Z26" s="417"/>
      <c r="AA26" s="417"/>
      <c r="AB26" s="417"/>
      <c r="AC26" s="417"/>
      <c r="AD26" s="417"/>
      <c r="AE26" s="417"/>
      <c r="AF26" s="417"/>
      <c r="AG26" s="417"/>
      <c r="AH26" s="417"/>
      <c r="AI26" s="417"/>
      <c r="AJ26" s="417"/>
      <c r="AK26" s="417"/>
      <c r="AL26" s="417"/>
      <c r="AM26" s="417"/>
      <c r="AN26" s="417"/>
      <c r="AO26" s="417"/>
      <c r="AP26" s="417"/>
      <c r="AQ26" s="417"/>
      <c r="AR26" s="417"/>
      <c r="AS26" s="417"/>
      <c r="AT26" s="417"/>
      <c r="AU26" s="417"/>
      <c r="AV26" s="417"/>
      <c r="AW26" s="417"/>
      <c r="AX26" s="417"/>
      <c r="AY26" s="417"/>
      <c r="AZ26" s="417"/>
      <c r="BA26" s="417"/>
      <c r="BB26" s="417"/>
      <c r="BC26" s="417"/>
      <c r="BD26" s="417"/>
      <c r="BE26" s="417"/>
      <c r="BF26" s="417"/>
      <c r="BG26" s="417"/>
      <c r="BH26" s="417"/>
      <c r="BI26" s="417"/>
      <c r="BJ26" s="417"/>
      <c r="BK26" s="417"/>
      <c r="BL26" s="417"/>
      <c r="BM26" s="417"/>
      <c r="BN26" s="417"/>
      <c r="BO26" s="417"/>
      <c r="BP26" s="417"/>
      <c r="BQ26" s="417"/>
      <c r="BS26" s="128"/>
      <c r="BT26" s="128"/>
      <c r="BU26" s="573"/>
    </row>
    <row r="27" spans="1:73" ht="12" customHeight="1">
      <c r="A27" s="128"/>
      <c r="G27" s="442"/>
      <c r="H27" s="443"/>
      <c r="I27" s="443"/>
      <c r="J27" s="444"/>
      <c r="K27" s="417"/>
      <c r="L27" s="417"/>
      <c r="M27" s="417"/>
      <c r="N27" s="417"/>
      <c r="O27" s="417"/>
      <c r="P27" s="417"/>
      <c r="Q27" s="417"/>
      <c r="R27" s="417"/>
      <c r="S27" s="417"/>
      <c r="T27" s="417"/>
      <c r="U27" s="417"/>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c r="BB27" s="417"/>
      <c r="BC27" s="417"/>
      <c r="BD27" s="417"/>
      <c r="BE27" s="417"/>
      <c r="BF27" s="417"/>
      <c r="BG27" s="417"/>
      <c r="BH27" s="417"/>
      <c r="BI27" s="417"/>
      <c r="BJ27" s="417"/>
      <c r="BK27" s="417"/>
      <c r="BL27" s="417"/>
      <c r="BM27" s="417"/>
      <c r="BN27" s="417"/>
      <c r="BO27" s="417"/>
      <c r="BP27" s="417"/>
      <c r="BQ27" s="417"/>
      <c r="BS27" s="128"/>
      <c r="BT27" s="128"/>
      <c r="BU27" s="573"/>
    </row>
    <row r="28" spans="1:73" ht="12" customHeight="1">
      <c r="A28" s="128">
        <f>A25+1</f>
        <v>8</v>
      </c>
      <c r="G28" s="529">
        <v>2</v>
      </c>
      <c r="H28" s="437"/>
      <c r="I28" s="437"/>
      <c r="J28" s="438"/>
      <c r="K28" s="417" t="str">
        <f ca="1">IF(INDEX(入力,$A28,K$1)="","",INDEX(入力,$A28,K$1))</f>
        <v/>
      </c>
      <c r="L28" s="417"/>
      <c r="M28" s="417"/>
      <c r="N28" s="417"/>
      <c r="O28" s="417"/>
      <c r="P28" s="417"/>
      <c r="Q28" s="417"/>
      <c r="R28" s="417"/>
      <c r="S28" s="417"/>
      <c r="T28" s="417"/>
      <c r="U28" s="417" t="str">
        <f ca="1">IF($K28="","",VLOOKUP($K28,新選手名簿,U$1,FALSE))</f>
        <v/>
      </c>
      <c r="V28" s="417"/>
      <c r="W28" s="417"/>
      <c r="X28" s="417"/>
      <c r="Y28" s="417"/>
      <c r="Z28" s="417"/>
      <c r="AA28" s="417"/>
      <c r="AB28" s="417"/>
      <c r="AC28" s="417"/>
      <c r="AD28" s="417"/>
      <c r="AE28" s="417" t="s">
        <v>305</v>
      </c>
      <c r="AF28" s="417"/>
      <c r="AG28" s="417"/>
      <c r="AH28" s="417"/>
      <c r="AI28" s="417"/>
      <c r="AJ28" s="417"/>
      <c r="AK28" s="417"/>
      <c r="AL28" s="417"/>
      <c r="AM28" s="417"/>
      <c r="AN28" s="417"/>
      <c r="AO28" s="417" t="str">
        <f ca="1">IF($K28="","",VLOOKUP($K28,新選手名簿,AO$1,FALSE))</f>
        <v/>
      </c>
      <c r="AP28" s="417"/>
      <c r="AQ28" s="417"/>
      <c r="AR28" s="417"/>
      <c r="AS28" s="417"/>
      <c r="AT28" s="417"/>
      <c r="AU28" s="417"/>
      <c r="AV28" s="417"/>
      <c r="AW28" s="417"/>
      <c r="AX28" s="417"/>
      <c r="AY28" s="417"/>
      <c r="AZ28" s="417"/>
      <c r="BA28" s="417"/>
      <c r="BB28" s="417"/>
      <c r="BC28" s="417"/>
      <c r="BD28" s="417"/>
      <c r="BE28" s="417"/>
      <c r="BF28" s="417"/>
      <c r="BG28" s="417"/>
      <c r="BH28" s="417" t="str">
        <f ca="1">IF($K28="","",VLOOKUP($K28,新選手名簿,BH$1,FALSE))</f>
        <v/>
      </c>
      <c r="BI28" s="417"/>
      <c r="BJ28" s="417"/>
      <c r="BK28" s="417"/>
      <c r="BL28" s="417"/>
      <c r="BM28" s="417" t="str">
        <f ca="1">IF($K28="","",VLOOKUP($K28,新選手名簿,BM$1,FALSE))</f>
        <v/>
      </c>
      <c r="BN28" s="417"/>
      <c r="BO28" s="417"/>
      <c r="BP28" s="417"/>
      <c r="BQ28" s="417"/>
      <c r="BS28" s="128"/>
      <c r="BT28" s="128"/>
      <c r="BU28" s="573"/>
    </row>
    <row r="29" spans="1:73" ht="12" customHeight="1">
      <c r="A29" s="128"/>
      <c r="G29" s="439"/>
      <c r="H29" s="440"/>
      <c r="I29" s="440"/>
      <c r="J29" s="441"/>
      <c r="K29" s="417"/>
      <c r="L29" s="417"/>
      <c r="M29" s="417"/>
      <c r="N29" s="417"/>
      <c r="O29" s="417"/>
      <c r="P29" s="417"/>
      <c r="Q29" s="417"/>
      <c r="R29" s="417"/>
      <c r="S29" s="417"/>
      <c r="T29" s="417"/>
      <c r="U29" s="417"/>
      <c r="V29" s="417"/>
      <c r="W29" s="417"/>
      <c r="X29" s="417"/>
      <c r="Y29" s="417"/>
      <c r="Z29" s="417"/>
      <c r="AA29" s="417"/>
      <c r="AB29" s="417"/>
      <c r="AC29" s="417"/>
      <c r="AD29" s="417"/>
      <c r="AE29" s="417"/>
      <c r="AF29" s="417"/>
      <c r="AG29" s="417"/>
      <c r="AH29" s="417"/>
      <c r="AI29" s="417"/>
      <c r="AJ29" s="417"/>
      <c r="AK29" s="417"/>
      <c r="AL29" s="417"/>
      <c r="AM29" s="417"/>
      <c r="AN29" s="417"/>
      <c r="AO29" s="417"/>
      <c r="AP29" s="417"/>
      <c r="AQ29" s="417"/>
      <c r="AR29" s="417"/>
      <c r="AS29" s="417"/>
      <c r="AT29" s="417"/>
      <c r="AU29" s="417"/>
      <c r="AV29" s="417"/>
      <c r="AW29" s="417"/>
      <c r="AX29" s="417"/>
      <c r="AY29" s="417"/>
      <c r="AZ29" s="417"/>
      <c r="BA29" s="417"/>
      <c r="BB29" s="417"/>
      <c r="BC29" s="417"/>
      <c r="BD29" s="417"/>
      <c r="BE29" s="417"/>
      <c r="BF29" s="417"/>
      <c r="BG29" s="417"/>
      <c r="BH29" s="417"/>
      <c r="BI29" s="417"/>
      <c r="BJ29" s="417"/>
      <c r="BK29" s="417"/>
      <c r="BL29" s="417"/>
      <c r="BM29" s="417"/>
      <c r="BN29" s="417"/>
      <c r="BO29" s="417"/>
      <c r="BP29" s="417"/>
      <c r="BQ29" s="417"/>
      <c r="BS29" s="128"/>
      <c r="BT29" s="128"/>
      <c r="BU29" s="573"/>
    </row>
    <row r="30" spans="1:73" ht="12" customHeight="1">
      <c r="A30" s="128"/>
      <c r="G30" s="439"/>
      <c r="H30" s="440"/>
      <c r="I30" s="440"/>
      <c r="J30" s="441"/>
      <c r="K30" s="417"/>
      <c r="L30" s="417"/>
      <c r="M30" s="417"/>
      <c r="N30" s="417"/>
      <c r="O30" s="417"/>
      <c r="P30" s="417"/>
      <c r="Q30" s="417"/>
      <c r="R30" s="417"/>
      <c r="S30" s="417"/>
      <c r="T30" s="417"/>
      <c r="U30" s="417"/>
      <c r="V30" s="417"/>
      <c r="W30" s="417"/>
      <c r="X30" s="417"/>
      <c r="Y30" s="417"/>
      <c r="Z30" s="417"/>
      <c r="AA30" s="417"/>
      <c r="AB30" s="417"/>
      <c r="AC30" s="417"/>
      <c r="AD30" s="417"/>
      <c r="AE30" s="417"/>
      <c r="AF30" s="417"/>
      <c r="AG30" s="417"/>
      <c r="AH30" s="417"/>
      <c r="AI30" s="417"/>
      <c r="AJ30" s="417"/>
      <c r="AK30" s="417"/>
      <c r="AL30" s="417"/>
      <c r="AM30" s="417"/>
      <c r="AN30" s="417"/>
      <c r="AO30" s="417"/>
      <c r="AP30" s="417"/>
      <c r="AQ30" s="417"/>
      <c r="AR30" s="417"/>
      <c r="AS30" s="417"/>
      <c r="AT30" s="417"/>
      <c r="AU30" s="417"/>
      <c r="AV30" s="417"/>
      <c r="AW30" s="417"/>
      <c r="AX30" s="417"/>
      <c r="AY30" s="417"/>
      <c r="AZ30" s="417"/>
      <c r="BA30" s="417"/>
      <c r="BB30" s="417"/>
      <c r="BC30" s="417"/>
      <c r="BD30" s="417"/>
      <c r="BE30" s="417"/>
      <c r="BF30" s="417"/>
      <c r="BG30" s="417"/>
      <c r="BH30" s="417"/>
      <c r="BI30" s="417"/>
      <c r="BJ30" s="417"/>
      <c r="BK30" s="417"/>
      <c r="BL30" s="417"/>
      <c r="BM30" s="417"/>
      <c r="BN30" s="417"/>
      <c r="BO30" s="417"/>
      <c r="BP30" s="417"/>
      <c r="BQ30" s="417"/>
      <c r="BS30" s="128"/>
      <c r="BT30" s="128"/>
      <c r="BU30" s="573"/>
    </row>
    <row r="31" spans="1:73" ht="12" customHeight="1">
      <c r="A31" s="128">
        <f>A28+1</f>
        <v>9</v>
      </c>
      <c r="G31" s="439"/>
      <c r="H31" s="440"/>
      <c r="I31" s="440"/>
      <c r="J31" s="441"/>
      <c r="K31" s="417" t="str">
        <f ca="1">IF(INDEX(入力,$A31,K$1)="","",INDEX(入力,$A31,K$1))</f>
        <v/>
      </c>
      <c r="L31" s="417"/>
      <c r="M31" s="417"/>
      <c r="N31" s="417"/>
      <c r="O31" s="417"/>
      <c r="P31" s="417"/>
      <c r="Q31" s="417"/>
      <c r="R31" s="417"/>
      <c r="S31" s="417"/>
      <c r="T31" s="417"/>
      <c r="U31" s="417" t="str">
        <f ca="1">IF($K31="","",VLOOKUP($K31,新選手名簿,U$1,FALSE))</f>
        <v/>
      </c>
      <c r="V31" s="417"/>
      <c r="W31" s="417"/>
      <c r="X31" s="417"/>
      <c r="Y31" s="417"/>
      <c r="Z31" s="417"/>
      <c r="AA31" s="417"/>
      <c r="AB31" s="417"/>
      <c r="AC31" s="417"/>
      <c r="AD31" s="417"/>
      <c r="AE31" s="417" t="s">
        <v>305</v>
      </c>
      <c r="AF31" s="417"/>
      <c r="AG31" s="417"/>
      <c r="AH31" s="417"/>
      <c r="AI31" s="417"/>
      <c r="AJ31" s="417"/>
      <c r="AK31" s="417"/>
      <c r="AL31" s="417"/>
      <c r="AM31" s="417"/>
      <c r="AN31" s="417"/>
      <c r="AO31" s="417" t="str">
        <f ca="1">IF($K31="","",VLOOKUP($K31,新選手名簿,AO$1,FALSE))</f>
        <v/>
      </c>
      <c r="AP31" s="417"/>
      <c r="AQ31" s="417"/>
      <c r="AR31" s="417"/>
      <c r="AS31" s="417"/>
      <c r="AT31" s="417"/>
      <c r="AU31" s="417"/>
      <c r="AV31" s="417"/>
      <c r="AW31" s="417"/>
      <c r="AX31" s="417"/>
      <c r="AY31" s="417"/>
      <c r="AZ31" s="417"/>
      <c r="BA31" s="417"/>
      <c r="BB31" s="417"/>
      <c r="BC31" s="417"/>
      <c r="BD31" s="417"/>
      <c r="BE31" s="417"/>
      <c r="BF31" s="417"/>
      <c r="BG31" s="417"/>
      <c r="BH31" s="417" t="str">
        <f ca="1">IF($K31="","",VLOOKUP($K31,新選手名簿,BH$1,FALSE))</f>
        <v/>
      </c>
      <c r="BI31" s="417"/>
      <c r="BJ31" s="417"/>
      <c r="BK31" s="417"/>
      <c r="BL31" s="417"/>
      <c r="BM31" s="417" t="str">
        <f ca="1">IF($K31="","",VLOOKUP($K31,新選手名簿,BM$1,FALSE))</f>
        <v/>
      </c>
      <c r="BN31" s="417"/>
      <c r="BO31" s="417"/>
      <c r="BP31" s="417"/>
      <c r="BQ31" s="417"/>
      <c r="BS31" s="128"/>
      <c r="BT31" s="128"/>
      <c r="BU31" s="573"/>
    </row>
    <row r="32" spans="1:73" ht="12" customHeight="1">
      <c r="A32" s="128"/>
      <c r="G32" s="439"/>
      <c r="H32" s="440"/>
      <c r="I32" s="440"/>
      <c r="J32" s="441"/>
      <c r="K32" s="417"/>
      <c r="L32" s="417"/>
      <c r="M32" s="417"/>
      <c r="N32" s="417"/>
      <c r="O32" s="417"/>
      <c r="P32" s="417"/>
      <c r="Q32" s="417"/>
      <c r="R32" s="417"/>
      <c r="S32" s="417"/>
      <c r="T32" s="417"/>
      <c r="U32" s="417"/>
      <c r="V32" s="417"/>
      <c r="W32" s="417"/>
      <c r="X32" s="417"/>
      <c r="Y32" s="417"/>
      <c r="Z32" s="417"/>
      <c r="AA32" s="417"/>
      <c r="AB32" s="417"/>
      <c r="AC32" s="417"/>
      <c r="AD32" s="417"/>
      <c r="AE32" s="417"/>
      <c r="AF32" s="417"/>
      <c r="AG32" s="417"/>
      <c r="AH32" s="417"/>
      <c r="AI32" s="417"/>
      <c r="AJ32" s="417"/>
      <c r="AK32" s="417"/>
      <c r="AL32" s="417"/>
      <c r="AM32" s="417"/>
      <c r="AN32" s="417"/>
      <c r="AO32" s="417"/>
      <c r="AP32" s="417"/>
      <c r="AQ32" s="417"/>
      <c r="AR32" s="417"/>
      <c r="AS32" s="417"/>
      <c r="AT32" s="417"/>
      <c r="AU32" s="417"/>
      <c r="AV32" s="417"/>
      <c r="AW32" s="417"/>
      <c r="AX32" s="417"/>
      <c r="AY32" s="417"/>
      <c r="AZ32" s="417"/>
      <c r="BA32" s="417"/>
      <c r="BB32" s="417"/>
      <c r="BC32" s="417"/>
      <c r="BD32" s="417"/>
      <c r="BE32" s="417"/>
      <c r="BF32" s="417"/>
      <c r="BG32" s="417"/>
      <c r="BH32" s="417"/>
      <c r="BI32" s="417"/>
      <c r="BJ32" s="417"/>
      <c r="BK32" s="417"/>
      <c r="BL32" s="417"/>
      <c r="BM32" s="417"/>
      <c r="BN32" s="417"/>
      <c r="BO32" s="417"/>
      <c r="BP32" s="417"/>
      <c r="BQ32" s="417"/>
      <c r="BS32" s="128"/>
      <c r="BT32" s="128"/>
      <c r="BU32" s="573"/>
    </row>
    <row r="33" spans="1:76" ht="12" customHeight="1">
      <c r="A33" s="128"/>
      <c r="G33" s="439"/>
      <c r="H33" s="440"/>
      <c r="I33" s="440"/>
      <c r="J33" s="441"/>
      <c r="K33" s="417"/>
      <c r="L33" s="417"/>
      <c r="M33" s="417"/>
      <c r="N33" s="417"/>
      <c r="O33" s="417"/>
      <c r="P33" s="417"/>
      <c r="Q33" s="417"/>
      <c r="R33" s="417"/>
      <c r="S33" s="417"/>
      <c r="T33" s="417"/>
      <c r="U33" s="417"/>
      <c r="V33" s="417"/>
      <c r="W33" s="417"/>
      <c r="X33" s="417"/>
      <c r="Y33" s="417"/>
      <c r="Z33" s="417"/>
      <c r="AA33" s="417"/>
      <c r="AB33" s="417"/>
      <c r="AC33" s="417"/>
      <c r="AD33" s="417"/>
      <c r="AE33" s="417"/>
      <c r="AF33" s="417"/>
      <c r="AG33" s="417"/>
      <c r="AH33" s="417"/>
      <c r="AI33" s="417"/>
      <c r="AJ33" s="417"/>
      <c r="AK33" s="417"/>
      <c r="AL33" s="417"/>
      <c r="AM33" s="417"/>
      <c r="AN33" s="417"/>
      <c r="AO33" s="417"/>
      <c r="AP33" s="417"/>
      <c r="AQ33" s="417"/>
      <c r="AR33" s="417"/>
      <c r="AS33" s="417"/>
      <c r="AT33" s="417"/>
      <c r="AU33" s="417"/>
      <c r="AV33" s="417"/>
      <c r="AW33" s="417"/>
      <c r="AX33" s="417"/>
      <c r="AY33" s="417"/>
      <c r="AZ33" s="417"/>
      <c r="BA33" s="417"/>
      <c r="BB33" s="417"/>
      <c r="BC33" s="417"/>
      <c r="BD33" s="417"/>
      <c r="BE33" s="417"/>
      <c r="BF33" s="417"/>
      <c r="BG33" s="417"/>
      <c r="BH33" s="417"/>
      <c r="BI33" s="417"/>
      <c r="BJ33" s="417"/>
      <c r="BK33" s="417"/>
      <c r="BL33" s="417"/>
      <c r="BM33" s="417"/>
      <c r="BN33" s="417"/>
      <c r="BO33" s="417"/>
      <c r="BP33" s="417"/>
      <c r="BQ33" s="417"/>
      <c r="BS33" s="128"/>
      <c r="BT33" s="128"/>
      <c r="BU33" s="573"/>
    </row>
    <row r="34" spans="1:76" ht="12" customHeight="1">
      <c r="A34" s="128">
        <f>A31+1</f>
        <v>10</v>
      </c>
      <c r="G34" s="439"/>
      <c r="H34" s="440"/>
      <c r="I34" s="440"/>
      <c r="J34" s="441"/>
      <c r="K34" s="417" t="str">
        <f ca="1">IF(INDEX(入力,$A34,K$1)="","",INDEX(入力,$A34,K$1))</f>
        <v/>
      </c>
      <c r="L34" s="417"/>
      <c r="M34" s="417"/>
      <c r="N34" s="417"/>
      <c r="O34" s="417"/>
      <c r="P34" s="417"/>
      <c r="Q34" s="417"/>
      <c r="R34" s="417"/>
      <c r="S34" s="417"/>
      <c r="T34" s="417"/>
      <c r="U34" s="417" t="str">
        <f ca="1">IF($K34="","",VLOOKUP($K34,新選手名簿,U$1,FALSE))</f>
        <v/>
      </c>
      <c r="V34" s="417"/>
      <c r="W34" s="417"/>
      <c r="X34" s="417"/>
      <c r="Y34" s="417"/>
      <c r="Z34" s="417"/>
      <c r="AA34" s="417"/>
      <c r="AB34" s="417"/>
      <c r="AC34" s="417"/>
      <c r="AD34" s="417"/>
      <c r="AE34" s="417" t="s">
        <v>305</v>
      </c>
      <c r="AF34" s="417"/>
      <c r="AG34" s="417"/>
      <c r="AH34" s="417"/>
      <c r="AI34" s="417"/>
      <c r="AJ34" s="417"/>
      <c r="AK34" s="417"/>
      <c r="AL34" s="417"/>
      <c r="AM34" s="417"/>
      <c r="AN34" s="417"/>
      <c r="AO34" s="417" t="str">
        <f ca="1">IF($K34="","",VLOOKUP($K34,新選手名簿,AO$1,FALSE))</f>
        <v/>
      </c>
      <c r="AP34" s="417"/>
      <c r="AQ34" s="417"/>
      <c r="AR34" s="417"/>
      <c r="AS34" s="417"/>
      <c r="AT34" s="417"/>
      <c r="AU34" s="417"/>
      <c r="AV34" s="417"/>
      <c r="AW34" s="417"/>
      <c r="AX34" s="417"/>
      <c r="AY34" s="417"/>
      <c r="AZ34" s="417"/>
      <c r="BA34" s="417"/>
      <c r="BB34" s="417"/>
      <c r="BC34" s="417"/>
      <c r="BD34" s="417"/>
      <c r="BE34" s="417"/>
      <c r="BF34" s="417"/>
      <c r="BG34" s="417"/>
      <c r="BH34" s="417" t="str">
        <f ca="1">IF($K34="","",VLOOKUP($K34,新選手名簿,BH$1,FALSE))</f>
        <v/>
      </c>
      <c r="BI34" s="417"/>
      <c r="BJ34" s="417"/>
      <c r="BK34" s="417"/>
      <c r="BL34" s="417"/>
      <c r="BM34" s="417" t="str">
        <f ca="1">IF($K34="","",VLOOKUP($K34,新選手名簿,BM$1,FALSE))</f>
        <v/>
      </c>
      <c r="BN34" s="417"/>
      <c r="BO34" s="417"/>
      <c r="BP34" s="417"/>
      <c r="BQ34" s="417"/>
      <c r="BS34" s="128"/>
      <c r="BT34" s="128"/>
      <c r="BU34" s="573"/>
    </row>
    <row r="35" spans="1:76" ht="12" customHeight="1">
      <c r="A35" s="128"/>
      <c r="G35" s="439"/>
      <c r="H35" s="440"/>
      <c r="I35" s="440"/>
      <c r="J35" s="441"/>
      <c r="K35" s="417"/>
      <c r="L35" s="417"/>
      <c r="M35" s="417"/>
      <c r="N35" s="417"/>
      <c r="O35" s="417"/>
      <c r="P35" s="417"/>
      <c r="Q35" s="417"/>
      <c r="R35" s="417"/>
      <c r="S35" s="417"/>
      <c r="T35" s="417"/>
      <c r="U35" s="417"/>
      <c r="V35" s="417"/>
      <c r="W35" s="417"/>
      <c r="X35" s="417"/>
      <c r="Y35" s="417"/>
      <c r="Z35" s="417"/>
      <c r="AA35" s="417"/>
      <c r="AB35" s="417"/>
      <c r="AC35" s="417"/>
      <c r="AD35" s="417"/>
      <c r="AE35" s="417"/>
      <c r="AF35" s="417"/>
      <c r="AG35" s="417"/>
      <c r="AH35" s="417"/>
      <c r="AI35" s="417"/>
      <c r="AJ35" s="417"/>
      <c r="AK35" s="417"/>
      <c r="AL35" s="417"/>
      <c r="AM35" s="417"/>
      <c r="AN35" s="417"/>
      <c r="AO35" s="417"/>
      <c r="AP35" s="417"/>
      <c r="AQ35" s="417"/>
      <c r="AR35" s="417"/>
      <c r="AS35" s="417"/>
      <c r="AT35" s="417"/>
      <c r="AU35" s="417"/>
      <c r="AV35" s="417"/>
      <c r="AW35" s="417"/>
      <c r="AX35" s="417"/>
      <c r="AY35" s="417"/>
      <c r="AZ35" s="417"/>
      <c r="BA35" s="417"/>
      <c r="BB35" s="417"/>
      <c r="BC35" s="417"/>
      <c r="BD35" s="417"/>
      <c r="BE35" s="417"/>
      <c r="BF35" s="417"/>
      <c r="BG35" s="417"/>
      <c r="BH35" s="417"/>
      <c r="BI35" s="417"/>
      <c r="BJ35" s="417"/>
      <c r="BK35" s="417"/>
      <c r="BL35" s="417"/>
      <c r="BM35" s="417"/>
      <c r="BN35" s="417"/>
      <c r="BO35" s="417"/>
      <c r="BP35" s="417"/>
      <c r="BQ35" s="417"/>
      <c r="BS35" s="128"/>
      <c r="BT35" s="128"/>
      <c r="BU35" s="573"/>
    </row>
    <row r="36" spans="1:76" ht="12" customHeight="1">
      <c r="A36" s="128"/>
      <c r="G36" s="442"/>
      <c r="H36" s="443"/>
      <c r="I36" s="443"/>
      <c r="J36" s="444"/>
      <c r="K36" s="417"/>
      <c r="L36" s="417"/>
      <c r="M36" s="417"/>
      <c r="N36" s="417"/>
      <c r="O36" s="417"/>
      <c r="P36" s="417"/>
      <c r="Q36" s="417"/>
      <c r="R36" s="417"/>
      <c r="S36" s="417"/>
      <c r="T36" s="417"/>
      <c r="U36" s="417"/>
      <c r="V36" s="417"/>
      <c r="W36" s="417"/>
      <c r="X36" s="417"/>
      <c r="Y36" s="417"/>
      <c r="Z36" s="417"/>
      <c r="AA36" s="417"/>
      <c r="AB36" s="417"/>
      <c r="AC36" s="417"/>
      <c r="AD36" s="417"/>
      <c r="AE36" s="417"/>
      <c r="AF36" s="417"/>
      <c r="AG36" s="417"/>
      <c r="AH36" s="417"/>
      <c r="AI36" s="417"/>
      <c r="AJ36" s="417"/>
      <c r="AK36" s="417"/>
      <c r="AL36" s="417"/>
      <c r="AM36" s="417"/>
      <c r="AN36" s="417"/>
      <c r="AO36" s="417"/>
      <c r="AP36" s="417"/>
      <c r="AQ36" s="417"/>
      <c r="AR36" s="417"/>
      <c r="AS36" s="417"/>
      <c r="AT36" s="417"/>
      <c r="AU36" s="417"/>
      <c r="AV36" s="417"/>
      <c r="AW36" s="417"/>
      <c r="AX36" s="417"/>
      <c r="AY36" s="417"/>
      <c r="AZ36" s="417"/>
      <c r="BA36" s="417"/>
      <c r="BB36" s="417"/>
      <c r="BC36" s="417"/>
      <c r="BD36" s="417"/>
      <c r="BE36" s="417"/>
      <c r="BF36" s="417"/>
      <c r="BG36" s="417"/>
      <c r="BH36" s="417"/>
      <c r="BI36" s="417"/>
      <c r="BJ36" s="417"/>
      <c r="BK36" s="417"/>
      <c r="BL36" s="417"/>
      <c r="BM36" s="417"/>
      <c r="BN36" s="417"/>
      <c r="BO36" s="417"/>
      <c r="BP36" s="417"/>
      <c r="BQ36" s="417"/>
      <c r="BS36" s="128"/>
      <c r="BT36" s="128"/>
      <c r="BU36" s="573"/>
    </row>
    <row r="37" spans="1:76" ht="12" customHeight="1">
      <c r="A37" s="128">
        <f>A34+1</f>
        <v>11</v>
      </c>
      <c r="G37" s="529">
        <v>3</v>
      </c>
      <c r="H37" s="437"/>
      <c r="I37" s="437"/>
      <c r="J37" s="438"/>
      <c r="K37" s="417" t="str">
        <f ca="1">IF(INDEX(入力,$A37,K$1)="","",INDEX(入力,$A37,K$1))</f>
        <v/>
      </c>
      <c r="L37" s="417"/>
      <c r="M37" s="417"/>
      <c r="N37" s="417"/>
      <c r="O37" s="417"/>
      <c r="P37" s="417"/>
      <c r="Q37" s="417"/>
      <c r="R37" s="417"/>
      <c r="S37" s="417"/>
      <c r="T37" s="417"/>
      <c r="U37" s="417" t="str">
        <f ca="1">IF($K37="","",VLOOKUP($K37,新選手名簿,U$1,FALSE))</f>
        <v/>
      </c>
      <c r="V37" s="417"/>
      <c r="W37" s="417"/>
      <c r="X37" s="417"/>
      <c r="Y37" s="417"/>
      <c r="Z37" s="417"/>
      <c r="AA37" s="417"/>
      <c r="AB37" s="417"/>
      <c r="AC37" s="417"/>
      <c r="AD37" s="417"/>
      <c r="AE37" s="417" t="s">
        <v>305</v>
      </c>
      <c r="AF37" s="417"/>
      <c r="AG37" s="417"/>
      <c r="AH37" s="417"/>
      <c r="AI37" s="417"/>
      <c r="AJ37" s="417"/>
      <c r="AK37" s="417"/>
      <c r="AL37" s="417"/>
      <c r="AM37" s="417"/>
      <c r="AN37" s="417"/>
      <c r="AO37" s="417" t="str">
        <f ca="1">IF($K37="","",VLOOKUP($K37,新選手名簿,AO$1,FALSE))</f>
        <v/>
      </c>
      <c r="AP37" s="417"/>
      <c r="AQ37" s="417"/>
      <c r="AR37" s="417"/>
      <c r="AS37" s="417"/>
      <c r="AT37" s="417"/>
      <c r="AU37" s="417"/>
      <c r="AV37" s="417"/>
      <c r="AW37" s="417"/>
      <c r="AX37" s="417"/>
      <c r="AY37" s="417"/>
      <c r="AZ37" s="417"/>
      <c r="BA37" s="417"/>
      <c r="BB37" s="417"/>
      <c r="BC37" s="417"/>
      <c r="BD37" s="417"/>
      <c r="BE37" s="417"/>
      <c r="BF37" s="417"/>
      <c r="BG37" s="417"/>
      <c r="BH37" s="417" t="str">
        <f ca="1">IF($K37="","",VLOOKUP($K37,新選手名簿,BH$1,FALSE))</f>
        <v/>
      </c>
      <c r="BI37" s="417"/>
      <c r="BJ37" s="417"/>
      <c r="BK37" s="417"/>
      <c r="BL37" s="417"/>
      <c r="BM37" s="417" t="str">
        <f ca="1">IF($K37="","",VLOOKUP($K37,新選手名簿,BM$1,FALSE))</f>
        <v/>
      </c>
      <c r="BN37" s="417"/>
      <c r="BO37" s="417"/>
      <c r="BP37" s="417"/>
      <c r="BQ37" s="417"/>
      <c r="BS37" s="128"/>
      <c r="BT37" s="128"/>
      <c r="BU37" s="128"/>
    </row>
    <row r="38" spans="1:76" ht="12" customHeight="1">
      <c r="A38" s="128"/>
      <c r="G38" s="439"/>
      <c r="H38" s="440"/>
      <c r="I38" s="440"/>
      <c r="J38" s="441"/>
      <c r="K38" s="417"/>
      <c r="L38" s="417"/>
      <c r="M38" s="417"/>
      <c r="N38" s="417"/>
      <c r="O38" s="417"/>
      <c r="P38" s="417"/>
      <c r="Q38" s="417"/>
      <c r="R38" s="417"/>
      <c r="S38" s="417"/>
      <c r="T38" s="417"/>
      <c r="U38" s="417"/>
      <c r="V38" s="417"/>
      <c r="W38" s="417"/>
      <c r="X38" s="417"/>
      <c r="Y38" s="417"/>
      <c r="Z38" s="417"/>
      <c r="AA38" s="417"/>
      <c r="AB38" s="417"/>
      <c r="AC38" s="417"/>
      <c r="AD38" s="417"/>
      <c r="AE38" s="417"/>
      <c r="AF38" s="417"/>
      <c r="AG38" s="417"/>
      <c r="AH38" s="417"/>
      <c r="AI38" s="417"/>
      <c r="AJ38" s="417"/>
      <c r="AK38" s="417"/>
      <c r="AL38" s="417"/>
      <c r="AM38" s="417"/>
      <c r="AN38" s="417"/>
      <c r="AO38" s="417"/>
      <c r="AP38" s="417"/>
      <c r="AQ38" s="417"/>
      <c r="AR38" s="417"/>
      <c r="AS38" s="417"/>
      <c r="AT38" s="417"/>
      <c r="AU38" s="417"/>
      <c r="AV38" s="417"/>
      <c r="AW38" s="417"/>
      <c r="AX38" s="417"/>
      <c r="AY38" s="417"/>
      <c r="AZ38" s="417"/>
      <c r="BA38" s="417"/>
      <c r="BB38" s="417"/>
      <c r="BC38" s="417"/>
      <c r="BD38" s="417"/>
      <c r="BE38" s="417"/>
      <c r="BF38" s="417"/>
      <c r="BG38" s="417"/>
      <c r="BH38" s="417"/>
      <c r="BI38" s="417"/>
      <c r="BJ38" s="417"/>
      <c r="BK38" s="417"/>
      <c r="BL38" s="417"/>
      <c r="BM38" s="417"/>
      <c r="BN38" s="417"/>
      <c r="BO38" s="417"/>
      <c r="BP38" s="417"/>
      <c r="BQ38" s="417"/>
      <c r="BS38" s="128"/>
      <c r="BT38" s="128"/>
      <c r="BU38" s="128"/>
    </row>
    <row r="39" spans="1:76" ht="12" customHeight="1">
      <c r="A39" s="128"/>
      <c r="G39" s="439"/>
      <c r="H39" s="440"/>
      <c r="I39" s="440"/>
      <c r="J39" s="441"/>
      <c r="K39" s="417"/>
      <c r="L39" s="417"/>
      <c r="M39" s="417"/>
      <c r="N39" s="417"/>
      <c r="O39" s="417"/>
      <c r="P39" s="417"/>
      <c r="Q39" s="417"/>
      <c r="R39" s="417"/>
      <c r="S39" s="417"/>
      <c r="T39" s="417"/>
      <c r="U39" s="417"/>
      <c r="V39" s="417"/>
      <c r="W39" s="417"/>
      <c r="X39" s="417"/>
      <c r="Y39" s="417"/>
      <c r="Z39" s="417"/>
      <c r="AA39" s="417"/>
      <c r="AB39" s="417"/>
      <c r="AC39" s="417"/>
      <c r="AD39" s="417"/>
      <c r="AE39" s="417"/>
      <c r="AF39" s="417"/>
      <c r="AG39" s="417"/>
      <c r="AH39" s="417"/>
      <c r="AI39" s="417"/>
      <c r="AJ39" s="417"/>
      <c r="AK39" s="417"/>
      <c r="AL39" s="417"/>
      <c r="AM39" s="417"/>
      <c r="AN39" s="417"/>
      <c r="AO39" s="417"/>
      <c r="AP39" s="417"/>
      <c r="AQ39" s="417"/>
      <c r="AR39" s="417"/>
      <c r="AS39" s="417"/>
      <c r="AT39" s="417"/>
      <c r="AU39" s="417"/>
      <c r="AV39" s="417"/>
      <c r="AW39" s="417"/>
      <c r="AX39" s="417"/>
      <c r="AY39" s="417"/>
      <c r="AZ39" s="417"/>
      <c r="BA39" s="417"/>
      <c r="BB39" s="417"/>
      <c r="BC39" s="417"/>
      <c r="BD39" s="417"/>
      <c r="BE39" s="417"/>
      <c r="BF39" s="417"/>
      <c r="BG39" s="417"/>
      <c r="BH39" s="417"/>
      <c r="BI39" s="417"/>
      <c r="BJ39" s="417"/>
      <c r="BK39" s="417"/>
      <c r="BL39" s="417"/>
      <c r="BM39" s="417"/>
      <c r="BN39" s="417"/>
      <c r="BO39" s="417"/>
      <c r="BP39" s="417"/>
      <c r="BQ39" s="417"/>
      <c r="BS39" s="128"/>
      <c r="BT39" s="128"/>
      <c r="BU39" s="128"/>
    </row>
    <row r="40" spans="1:76" ht="12" customHeight="1">
      <c r="A40" s="128">
        <f>A37+1</f>
        <v>12</v>
      </c>
      <c r="G40" s="439"/>
      <c r="H40" s="440"/>
      <c r="I40" s="440"/>
      <c r="J40" s="441"/>
      <c r="K40" s="417" t="str">
        <f ca="1">IF(INDEX(入力,$A40,K$1)="","",INDEX(入力,$A40,K$1))</f>
        <v/>
      </c>
      <c r="L40" s="417"/>
      <c r="M40" s="417"/>
      <c r="N40" s="417"/>
      <c r="O40" s="417"/>
      <c r="P40" s="417"/>
      <c r="Q40" s="417"/>
      <c r="R40" s="417"/>
      <c r="S40" s="417"/>
      <c r="T40" s="417"/>
      <c r="U40" s="417" t="str">
        <f ca="1">IF($K40="","",VLOOKUP($K40,新選手名簿,U$1,FALSE))</f>
        <v/>
      </c>
      <c r="V40" s="417"/>
      <c r="W40" s="417"/>
      <c r="X40" s="417"/>
      <c r="Y40" s="417"/>
      <c r="Z40" s="417"/>
      <c r="AA40" s="417"/>
      <c r="AB40" s="417"/>
      <c r="AC40" s="417"/>
      <c r="AD40" s="417"/>
      <c r="AE40" s="417" t="s">
        <v>305</v>
      </c>
      <c r="AF40" s="417"/>
      <c r="AG40" s="417"/>
      <c r="AH40" s="417"/>
      <c r="AI40" s="417"/>
      <c r="AJ40" s="417"/>
      <c r="AK40" s="417"/>
      <c r="AL40" s="417"/>
      <c r="AM40" s="417"/>
      <c r="AN40" s="417"/>
      <c r="AO40" s="417" t="str">
        <f ca="1">IF($K40="","",VLOOKUP($K40,新選手名簿,AO$1,FALSE))</f>
        <v/>
      </c>
      <c r="AP40" s="417"/>
      <c r="AQ40" s="417"/>
      <c r="AR40" s="417"/>
      <c r="AS40" s="417"/>
      <c r="AT40" s="417"/>
      <c r="AU40" s="417"/>
      <c r="AV40" s="417"/>
      <c r="AW40" s="417"/>
      <c r="AX40" s="417"/>
      <c r="AY40" s="417"/>
      <c r="AZ40" s="417"/>
      <c r="BA40" s="417"/>
      <c r="BB40" s="417"/>
      <c r="BC40" s="417"/>
      <c r="BD40" s="417"/>
      <c r="BE40" s="417"/>
      <c r="BF40" s="417"/>
      <c r="BG40" s="417"/>
      <c r="BH40" s="417" t="str">
        <f ca="1">IF($K40="","",VLOOKUP($K40,新選手名簿,BH$1,FALSE))</f>
        <v/>
      </c>
      <c r="BI40" s="417"/>
      <c r="BJ40" s="417"/>
      <c r="BK40" s="417"/>
      <c r="BL40" s="417"/>
      <c r="BM40" s="417" t="str">
        <f ca="1">IF($K40="","",VLOOKUP($K40,新選手名簿,BM$1,FALSE))</f>
        <v/>
      </c>
      <c r="BN40" s="417"/>
      <c r="BO40" s="417"/>
      <c r="BP40" s="417"/>
      <c r="BQ40" s="417"/>
      <c r="BS40" s="128"/>
      <c r="BT40" s="128"/>
      <c r="BU40" s="128"/>
    </row>
    <row r="41" spans="1:76" ht="12" customHeight="1">
      <c r="A41" s="128"/>
      <c r="G41" s="439"/>
      <c r="H41" s="440"/>
      <c r="I41" s="440"/>
      <c r="J41" s="441"/>
      <c r="K41" s="417"/>
      <c r="L41" s="417"/>
      <c r="M41" s="417"/>
      <c r="N41" s="417"/>
      <c r="O41" s="417"/>
      <c r="P41" s="417"/>
      <c r="Q41" s="417"/>
      <c r="R41" s="417"/>
      <c r="S41" s="417"/>
      <c r="T41" s="417"/>
      <c r="U41" s="417"/>
      <c r="V41" s="417"/>
      <c r="W41" s="417"/>
      <c r="X41" s="417"/>
      <c r="Y41" s="417"/>
      <c r="Z41" s="417"/>
      <c r="AA41" s="417"/>
      <c r="AB41" s="417"/>
      <c r="AC41" s="417"/>
      <c r="AD41" s="417"/>
      <c r="AE41" s="417"/>
      <c r="AF41" s="417"/>
      <c r="AG41" s="417"/>
      <c r="AH41" s="417"/>
      <c r="AI41" s="417"/>
      <c r="AJ41" s="417"/>
      <c r="AK41" s="417"/>
      <c r="AL41" s="417"/>
      <c r="AM41" s="417"/>
      <c r="AN41" s="417"/>
      <c r="AO41" s="417"/>
      <c r="AP41" s="417"/>
      <c r="AQ41" s="417"/>
      <c r="AR41" s="417"/>
      <c r="AS41" s="417"/>
      <c r="AT41" s="417"/>
      <c r="AU41" s="417"/>
      <c r="AV41" s="417"/>
      <c r="AW41" s="417"/>
      <c r="AX41" s="417"/>
      <c r="AY41" s="417"/>
      <c r="AZ41" s="417"/>
      <c r="BA41" s="417"/>
      <c r="BB41" s="417"/>
      <c r="BC41" s="417"/>
      <c r="BD41" s="417"/>
      <c r="BE41" s="417"/>
      <c r="BF41" s="417"/>
      <c r="BG41" s="417"/>
      <c r="BH41" s="417"/>
      <c r="BI41" s="417"/>
      <c r="BJ41" s="417"/>
      <c r="BK41" s="417"/>
      <c r="BL41" s="417"/>
      <c r="BM41" s="417"/>
      <c r="BN41" s="417"/>
      <c r="BO41" s="417"/>
      <c r="BP41" s="417"/>
      <c r="BQ41" s="417"/>
      <c r="BS41" s="128"/>
      <c r="BT41" s="128"/>
      <c r="BU41" s="128"/>
    </row>
    <row r="42" spans="1:76" ht="12" customHeight="1">
      <c r="A42" s="128"/>
      <c r="G42" s="439"/>
      <c r="H42" s="440"/>
      <c r="I42" s="440"/>
      <c r="J42" s="441"/>
      <c r="K42" s="417"/>
      <c r="L42" s="417"/>
      <c r="M42" s="417"/>
      <c r="N42" s="417"/>
      <c r="O42" s="417"/>
      <c r="P42" s="417"/>
      <c r="Q42" s="417"/>
      <c r="R42" s="417"/>
      <c r="S42" s="417"/>
      <c r="T42" s="417"/>
      <c r="U42" s="417"/>
      <c r="V42" s="417"/>
      <c r="W42" s="417"/>
      <c r="X42" s="417"/>
      <c r="Y42" s="417"/>
      <c r="Z42" s="417"/>
      <c r="AA42" s="417"/>
      <c r="AB42" s="417"/>
      <c r="AC42" s="417"/>
      <c r="AD42" s="417"/>
      <c r="AE42" s="417"/>
      <c r="AF42" s="417"/>
      <c r="AG42" s="417"/>
      <c r="AH42" s="417"/>
      <c r="AI42" s="417"/>
      <c r="AJ42" s="417"/>
      <c r="AK42" s="417"/>
      <c r="AL42" s="417"/>
      <c r="AM42" s="417"/>
      <c r="AN42" s="417"/>
      <c r="AO42" s="417"/>
      <c r="AP42" s="417"/>
      <c r="AQ42" s="417"/>
      <c r="AR42" s="417"/>
      <c r="AS42" s="417"/>
      <c r="AT42" s="417"/>
      <c r="AU42" s="417"/>
      <c r="AV42" s="417"/>
      <c r="AW42" s="417"/>
      <c r="AX42" s="417"/>
      <c r="AY42" s="417"/>
      <c r="AZ42" s="417"/>
      <c r="BA42" s="417"/>
      <c r="BB42" s="417"/>
      <c r="BC42" s="417"/>
      <c r="BD42" s="417"/>
      <c r="BE42" s="417"/>
      <c r="BF42" s="417"/>
      <c r="BG42" s="417"/>
      <c r="BH42" s="417"/>
      <c r="BI42" s="417"/>
      <c r="BJ42" s="417"/>
      <c r="BK42" s="417"/>
      <c r="BL42" s="417"/>
      <c r="BM42" s="417"/>
      <c r="BN42" s="417"/>
      <c r="BO42" s="417"/>
      <c r="BP42" s="417"/>
      <c r="BQ42" s="417"/>
      <c r="BS42" s="128"/>
      <c r="BT42" s="128"/>
      <c r="BU42" s="128"/>
    </row>
    <row r="43" spans="1:76" ht="12" customHeight="1">
      <c r="A43" s="128">
        <f>A40+1</f>
        <v>13</v>
      </c>
      <c r="G43" s="439"/>
      <c r="H43" s="440"/>
      <c r="I43" s="440"/>
      <c r="J43" s="441"/>
      <c r="K43" s="417" t="str">
        <f ca="1">IF(INDEX(入力,$A43,K$1)="","",INDEX(入力,$A43,K$1))</f>
        <v/>
      </c>
      <c r="L43" s="417"/>
      <c r="M43" s="417"/>
      <c r="N43" s="417"/>
      <c r="O43" s="417"/>
      <c r="P43" s="417"/>
      <c r="Q43" s="417"/>
      <c r="R43" s="417"/>
      <c r="S43" s="417"/>
      <c r="T43" s="417"/>
      <c r="U43" s="417" t="str">
        <f ca="1">IF($K43="","",VLOOKUP($K43,新選手名簿,U$1,FALSE))</f>
        <v/>
      </c>
      <c r="V43" s="417"/>
      <c r="W43" s="417"/>
      <c r="X43" s="417"/>
      <c r="Y43" s="417"/>
      <c r="Z43" s="417"/>
      <c r="AA43" s="417"/>
      <c r="AB43" s="417"/>
      <c r="AC43" s="417"/>
      <c r="AD43" s="417"/>
      <c r="AE43" s="417" t="s">
        <v>305</v>
      </c>
      <c r="AF43" s="417"/>
      <c r="AG43" s="417"/>
      <c r="AH43" s="417"/>
      <c r="AI43" s="417"/>
      <c r="AJ43" s="417"/>
      <c r="AK43" s="417"/>
      <c r="AL43" s="417"/>
      <c r="AM43" s="417"/>
      <c r="AN43" s="417"/>
      <c r="AO43" s="417" t="str">
        <f ca="1">IF($K43="","",VLOOKUP($K43,新選手名簿,AO$1,FALSE))</f>
        <v/>
      </c>
      <c r="AP43" s="417"/>
      <c r="AQ43" s="417"/>
      <c r="AR43" s="417"/>
      <c r="AS43" s="417"/>
      <c r="AT43" s="417"/>
      <c r="AU43" s="417"/>
      <c r="AV43" s="417"/>
      <c r="AW43" s="417"/>
      <c r="AX43" s="417"/>
      <c r="AY43" s="417"/>
      <c r="AZ43" s="417"/>
      <c r="BA43" s="417"/>
      <c r="BB43" s="417"/>
      <c r="BC43" s="417"/>
      <c r="BD43" s="417"/>
      <c r="BE43" s="417"/>
      <c r="BF43" s="417"/>
      <c r="BG43" s="417"/>
      <c r="BH43" s="417" t="str">
        <f ca="1">IF($K43="","",VLOOKUP($K43,新選手名簿,BH$1,FALSE))</f>
        <v/>
      </c>
      <c r="BI43" s="417"/>
      <c r="BJ43" s="417"/>
      <c r="BK43" s="417"/>
      <c r="BL43" s="417"/>
      <c r="BM43" s="417" t="str">
        <f ca="1">IF($K43="","",VLOOKUP($K43,新選手名簿,BM$1,FALSE))</f>
        <v/>
      </c>
      <c r="BN43" s="417"/>
      <c r="BO43" s="417"/>
      <c r="BP43" s="417"/>
      <c r="BQ43" s="417"/>
      <c r="BS43" s="128"/>
      <c r="BT43" s="128"/>
      <c r="BU43" s="128"/>
    </row>
    <row r="44" spans="1:76" ht="12" customHeight="1">
      <c r="A44" s="128"/>
      <c r="G44" s="439"/>
      <c r="H44" s="440"/>
      <c r="I44" s="440"/>
      <c r="J44" s="441"/>
      <c r="K44" s="417"/>
      <c r="L44" s="417"/>
      <c r="M44" s="417"/>
      <c r="N44" s="417"/>
      <c r="O44" s="417"/>
      <c r="P44" s="417"/>
      <c r="Q44" s="417"/>
      <c r="R44" s="417"/>
      <c r="S44" s="417"/>
      <c r="T44" s="417"/>
      <c r="U44" s="417"/>
      <c r="V44" s="417"/>
      <c r="W44" s="417"/>
      <c r="X44" s="417"/>
      <c r="Y44" s="417"/>
      <c r="Z44" s="417"/>
      <c r="AA44" s="417"/>
      <c r="AB44" s="417"/>
      <c r="AC44" s="417"/>
      <c r="AD44" s="417"/>
      <c r="AE44" s="417"/>
      <c r="AF44" s="417"/>
      <c r="AG44" s="417"/>
      <c r="AH44" s="417"/>
      <c r="AI44" s="417"/>
      <c r="AJ44" s="417"/>
      <c r="AK44" s="417"/>
      <c r="AL44" s="417"/>
      <c r="AM44" s="417"/>
      <c r="AN44" s="417"/>
      <c r="AO44" s="417"/>
      <c r="AP44" s="417"/>
      <c r="AQ44" s="417"/>
      <c r="AR44" s="417"/>
      <c r="AS44" s="417"/>
      <c r="AT44" s="417"/>
      <c r="AU44" s="417"/>
      <c r="AV44" s="417"/>
      <c r="AW44" s="417"/>
      <c r="AX44" s="417"/>
      <c r="AY44" s="417"/>
      <c r="AZ44" s="417"/>
      <c r="BA44" s="417"/>
      <c r="BB44" s="417"/>
      <c r="BC44" s="417"/>
      <c r="BD44" s="417"/>
      <c r="BE44" s="417"/>
      <c r="BF44" s="417"/>
      <c r="BG44" s="417"/>
      <c r="BH44" s="417"/>
      <c r="BI44" s="417"/>
      <c r="BJ44" s="417"/>
      <c r="BK44" s="417"/>
      <c r="BL44" s="417"/>
      <c r="BM44" s="417"/>
      <c r="BN44" s="417"/>
      <c r="BO44" s="417"/>
      <c r="BP44" s="417"/>
      <c r="BQ44" s="417"/>
      <c r="BS44" s="128"/>
      <c r="BT44" s="128"/>
      <c r="BU44" s="128"/>
    </row>
    <row r="45" spans="1:76" ht="12" customHeight="1">
      <c r="A45" s="128"/>
      <c r="G45" s="442"/>
      <c r="H45" s="443"/>
      <c r="I45" s="443"/>
      <c r="J45" s="444"/>
      <c r="K45" s="417"/>
      <c r="L45" s="417"/>
      <c r="M45" s="417"/>
      <c r="N45" s="417"/>
      <c r="O45" s="417"/>
      <c r="P45" s="417"/>
      <c r="Q45" s="417"/>
      <c r="R45" s="417"/>
      <c r="S45" s="417"/>
      <c r="T45" s="417"/>
      <c r="U45" s="417"/>
      <c r="V45" s="417"/>
      <c r="W45" s="417"/>
      <c r="X45" s="417"/>
      <c r="Y45" s="417"/>
      <c r="Z45" s="417"/>
      <c r="AA45" s="417"/>
      <c r="AB45" s="417"/>
      <c r="AC45" s="417"/>
      <c r="AD45" s="417"/>
      <c r="AE45" s="417"/>
      <c r="AF45" s="417"/>
      <c r="AG45" s="417"/>
      <c r="AH45" s="417"/>
      <c r="AI45" s="417"/>
      <c r="AJ45" s="417"/>
      <c r="AK45" s="417"/>
      <c r="AL45" s="417"/>
      <c r="AM45" s="417"/>
      <c r="AN45" s="417"/>
      <c r="AO45" s="417"/>
      <c r="AP45" s="417"/>
      <c r="AQ45" s="417"/>
      <c r="AR45" s="417"/>
      <c r="AS45" s="417"/>
      <c r="AT45" s="417"/>
      <c r="AU45" s="417"/>
      <c r="AV45" s="417"/>
      <c r="AW45" s="417"/>
      <c r="AX45" s="417"/>
      <c r="AY45" s="417"/>
      <c r="AZ45" s="417"/>
      <c r="BA45" s="417"/>
      <c r="BB45" s="417"/>
      <c r="BC45" s="417"/>
      <c r="BD45" s="417"/>
      <c r="BE45" s="417"/>
      <c r="BF45" s="417"/>
      <c r="BG45" s="417"/>
      <c r="BH45" s="417"/>
      <c r="BI45" s="417"/>
      <c r="BJ45" s="417"/>
      <c r="BK45" s="417"/>
      <c r="BL45" s="417"/>
      <c r="BM45" s="417"/>
      <c r="BN45" s="417"/>
      <c r="BO45" s="417"/>
      <c r="BP45" s="417"/>
      <c r="BQ45" s="417"/>
      <c r="BS45" s="128"/>
      <c r="BT45" s="128"/>
      <c r="BU45" s="128"/>
      <c r="BX45" s="1" t="e">
        <v>#REF!</v>
      </c>
    </row>
    <row r="46" spans="1:76" ht="12" customHeight="1">
      <c r="A46" s="128">
        <f>A43+1</f>
        <v>14</v>
      </c>
      <c r="G46" s="529">
        <v>4</v>
      </c>
      <c r="H46" s="437"/>
      <c r="I46" s="437"/>
      <c r="J46" s="438"/>
      <c r="K46" s="417" t="str">
        <f ca="1">IF(INDEX(入力,$A46,K$1)="","",INDEX(入力,$A46,K$1))</f>
        <v/>
      </c>
      <c r="L46" s="417"/>
      <c r="M46" s="417"/>
      <c r="N46" s="417"/>
      <c r="O46" s="417"/>
      <c r="P46" s="417"/>
      <c r="Q46" s="417"/>
      <c r="R46" s="417"/>
      <c r="S46" s="417"/>
      <c r="T46" s="417"/>
      <c r="U46" s="417" t="str">
        <f ca="1">IF($K46="","",VLOOKUP($K46,新選手名簿,U$1,FALSE))</f>
        <v/>
      </c>
      <c r="V46" s="417"/>
      <c r="W46" s="417"/>
      <c r="X46" s="417"/>
      <c r="Y46" s="417"/>
      <c r="Z46" s="417"/>
      <c r="AA46" s="417"/>
      <c r="AB46" s="417"/>
      <c r="AC46" s="417"/>
      <c r="AD46" s="417"/>
      <c r="AE46" s="417" t="s">
        <v>305</v>
      </c>
      <c r="AF46" s="417"/>
      <c r="AG46" s="417"/>
      <c r="AH46" s="417"/>
      <c r="AI46" s="417"/>
      <c r="AJ46" s="417"/>
      <c r="AK46" s="417"/>
      <c r="AL46" s="417"/>
      <c r="AM46" s="417"/>
      <c r="AN46" s="417"/>
      <c r="AO46" s="417" t="str">
        <f ca="1">IF($K46="","",VLOOKUP($K46,新選手名簿,AO$1,FALSE))</f>
        <v/>
      </c>
      <c r="AP46" s="417"/>
      <c r="AQ46" s="417"/>
      <c r="AR46" s="417"/>
      <c r="AS46" s="417"/>
      <c r="AT46" s="417"/>
      <c r="AU46" s="417"/>
      <c r="AV46" s="417"/>
      <c r="AW46" s="417"/>
      <c r="AX46" s="417"/>
      <c r="AY46" s="417"/>
      <c r="AZ46" s="417"/>
      <c r="BA46" s="417"/>
      <c r="BB46" s="417"/>
      <c r="BC46" s="417"/>
      <c r="BD46" s="417"/>
      <c r="BE46" s="417"/>
      <c r="BF46" s="417"/>
      <c r="BG46" s="417"/>
      <c r="BH46" s="417" t="str">
        <f ca="1">IF($K46="","",VLOOKUP($K46,新選手名簿,BH$1,FALSE))</f>
        <v/>
      </c>
      <c r="BI46" s="417"/>
      <c r="BJ46" s="417"/>
      <c r="BK46" s="417"/>
      <c r="BL46" s="417"/>
      <c r="BM46" s="417" t="str">
        <f ca="1">IF($K46="","",VLOOKUP($K46,新選手名簿,BM$1,FALSE))</f>
        <v/>
      </c>
      <c r="BN46" s="417"/>
      <c r="BO46" s="417"/>
      <c r="BP46" s="417"/>
      <c r="BQ46" s="417"/>
      <c r="BS46" s="128"/>
      <c r="BT46" s="128"/>
      <c r="BU46" s="128"/>
    </row>
    <row r="47" spans="1:76" ht="12" customHeight="1">
      <c r="A47" s="128"/>
      <c r="G47" s="439"/>
      <c r="H47" s="440"/>
      <c r="I47" s="440"/>
      <c r="J47" s="441"/>
      <c r="K47" s="417"/>
      <c r="L47" s="417"/>
      <c r="M47" s="417"/>
      <c r="N47" s="417"/>
      <c r="O47" s="417"/>
      <c r="P47" s="417"/>
      <c r="Q47" s="417"/>
      <c r="R47" s="417"/>
      <c r="S47" s="417"/>
      <c r="T47" s="417"/>
      <c r="U47" s="417"/>
      <c r="V47" s="417"/>
      <c r="W47" s="417"/>
      <c r="X47" s="417"/>
      <c r="Y47" s="417"/>
      <c r="Z47" s="417"/>
      <c r="AA47" s="417"/>
      <c r="AB47" s="417"/>
      <c r="AC47" s="417"/>
      <c r="AD47" s="417"/>
      <c r="AE47" s="417"/>
      <c r="AF47" s="417"/>
      <c r="AG47" s="417"/>
      <c r="AH47" s="417"/>
      <c r="AI47" s="417"/>
      <c r="AJ47" s="417"/>
      <c r="AK47" s="417"/>
      <c r="AL47" s="417"/>
      <c r="AM47" s="417"/>
      <c r="AN47" s="417"/>
      <c r="AO47" s="417"/>
      <c r="AP47" s="417"/>
      <c r="AQ47" s="417"/>
      <c r="AR47" s="417"/>
      <c r="AS47" s="417"/>
      <c r="AT47" s="417"/>
      <c r="AU47" s="417"/>
      <c r="AV47" s="417"/>
      <c r="AW47" s="417"/>
      <c r="AX47" s="417"/>
      <c r="AY47" s="417"/>
      <c r="AZ47" s="417"/>
      <c r="BA47" s="417"/>
      <c r="BB47" s="417"/>
      <c r="BC47" s="417"/>
      <c r="BD47" s="417"/>
      <c r="BE47" s="417"/>
      <c r="BF47" s="417"/>
      <c r="BG47" s="417"/>
      <c r="BH47" s="417"/>
      <c r="BI47" s="417"/>
      <c r="BJ47" s="417"/>
      <c r="BK47" s="417"/>
      <c r="BL47" s="417"/>
      <c r="BM47" s="417"/>
      <c r="BN47" s="417"/>
      <c r="BO47" s="417"/>
      <c r="BP47" s="417"/>
      <c r="BQ47" s="417"/>
      <c r="BS47" s="128"/>
      <c r="BT47" s="128"/>
      <c r="BU47" s="128"/>
    </row>
    <row r="48" spans="1:76" ht="12" customHeight="1">
      <c r="A48" s="128"/>
      <c r="G48" s="439"/>
      <c r="H48" s="440"/>
      <c r="I48" s="440"/>
      <c r="J48" s="441"/>
      <c r="K48" s="417"/>
      <c r="L48" s="417"/>
      <c r="M48" s="417"/>
      <c r="N48" s="417"/>
      <c r="O48" s="417"/>
      <c r="P48" s="417"/>
      <c r="Q48" s="417"/>
      <c r="R48" s="417"/>
      <c r="S48" s="417"/>
      <c r="T48" s="417"/>
      <c r="U48" s="417"/>
      <c r="V48" s="417"/>
      <c r="W48" s="417"/>
      <c r="X48" s="417"/>
      <c r="Y48" s="417"/>
      <c r="Z48" s="417"/>
      <c r="AA48" s="417"/>
      <c r="AB48" s="417"/>
      <c r="AC48" s="417"/>
      <c r="AD48" s="417"/>
      <c r="AE48" s="417"/>
      <c r="AF48" s="417"/>
      <c r="AG48" s="417"/>
      <c r="AH48" s="417"/>
      <c r="AI48" s="417"/>
      <c r="AJ48" s="417"/>
      <c r="AK48" s="417"/>
      <c r="AL48" s="417"/>
      <c r="AM48" s="417"/>
      <c r="AN48" s="417"/>
      <c r="AO48" s="417"/>
      <c r="AP48" s="417"/>
      <c r="AQ48" s="417"/>
      <c r="AR48" s="417"/>
      <c r="AS48" s="417"/>
      <c r="AT48" s="417"/>
      <c r="AU48" s="417"/>
      <c r="AV48" s="417"/>
      <c r="AW48" s="417"/>
      <c r="AX48" s="417"/>
      <c r="AY48" s="417"/>
      <c r="AZ48" s="417"/>
      <c r="BA48" s="417"/>
      <c r="BB48" s="417"/>
      <c r="BC48" s="417"/>
      <c r="BD48" s="417"/>
      <c r="BE48" s="417"/>
      <c r="BF48" s="417"/>
      <c r="BG48" s="417"/>
      <c r="BH48" s="417"/>
      <c r="BI48" s="417"/>
      <c r="BJ48" s="417"/>
      <c r="BK48" s="417"/>
      <c r="BL48" s="417"/>
      <c r="BM48" s="417"/>
      <c r="BN48" s="417"/>
      <c r="BO48" s="417"/>
      <c r="BP48" s="417"/>
      <c r="BQ48" s="417"/>
      <c r="BS48" s="128"/>
      <c r="BT48" s="128"/>
      <c r="BU48" s="128"/>
    </row>
    <row r="49" spans="1:75" ht="12" customHeight="1">
      <c r="A49" s="128">
        <f>A46+1</f>
        <v>15</v>
      </c>
      <c r="G49" s="439"/>
      <c r="H49" s="440"/>
      <c r="I49" s="440"/>
      <c r="J49" s="441"/>
      <c r="K49" s="445" t="str">
        <f ca="1">IF(INDEX(入力,$A49,K$1)="","",INDEX(入力,$A49,K$1))</f>
        <v/>
      </c>
      <c r="L49" s="446"/>
      <c r="M49" s="446"/>
      <c r="N49" s="446"/>
      <c r="O49" s="446"/>
      <c r="P49" s="446"/>
      <c r="Q49" s="446"/>
      <c r="R49" s="446"/>
      <c r="S49" s="446"/>
      <c r="T49" s="447"/>
      <c r="U49" s="445" t="str">
        <f ca="1">IF($K49="","",VLOOKUP($K49,新選手名簿,U$1,FALSE))</f>
        <v/>
      </c>
      <c r="V49" s="446"/>
      <c r="W49" s="446"/>
      <c r="X49" s="446"/>
      <c r="Y49" s="446"/>
      <c r="Z49" s="446"/>
      <c r="AA49" s="446"/>
      <c r="AB49" s="446"/>
      <c r="AC49" s="446"/>
      <c r="AD49" s="446"/>
      <c r="AE49" s="446" t="s">
        <v>305</v>
      </c>
      <c r="AF49" s="446"/>
      <c r="AG49" s="446"/>
      <c r="AH49" s="446"/>
      <c r="AI49" s="446"/>
      <c r="AJ49" s="446"/>
      <c r="AK49" s="446"/>
      <c r="AL49" s="446"/>
      <c r="AM49" s="446"/>
      <c r="AN49" s="447"/>
      <c r="AO49" s="445" t="str">
        <f ca="1">IF($K49="","",VLOOKUP($K49,新選手名簿,AO$1,FALSE))</f>
        <v/>
      </c>
      <c r="AP49" s="446"/>
      <c r="AQ49" s="446"/>
      <c r="AR49" s="446"/>
      <c r="AS49" s="446"/>
      <c r="AT49" s="446"/>
      <c r="AU49" s="446"/>
      <c r="AV49" s="446"/>
      <c r="AW49" s="446"/>
      <c r="AX49" s="446"/>
      <c r="AY49" s="446"/>
      <c r="AZ49" s="446"/>
      <c r="BA49" s="446"/>
      <c r="BB49" s="446"/>
      <c r="BC49" s="446"/>
      <c r="BD49" s="446"/>
      <c r="BE49" s="446"/>
      <c r="BF49" s="446"/>
      <c r="BG49" s="447"/>
      <c r="BH49" s="445" t="str">
        <f ca="1">IF($K49="","",VLOOKUP($K49,新選手名簿,BH$1,FALSE))</f>
        <v/>
      </c>
      <c r="BI49" s="446"/>
      <c r="BJ49" s="446"/>
      <c r="BK49" s="446"/>
      <c r="BL49" s="447"/>
      <c r="BM49" s="445" t="str">
        <f ca="1">IF($K49="","",VLOOKUP($K49,新選手名簿,BM$1,FALSE))</f>
        <v/>
      </c>
      <c r="BN49" s="446"/>
      <c r="BO49" s="446"/>
      <c r="BP49" s="446"/>
      <c r="BQ49" s="447"/>
      <c r="BS49" s="128"/>
      <c r="BT49" s="128"/>
      <c r="BU49" s="128"/>
    </row>
    <row r="50" spans="1:75" ht="12" customHeight="1">
      <c r="A50" s="128"/>
      <c r="G50" s="439"/>
      <c r="H50" s="440"/>
      <c r="I50" s="440"/>
      <c r="J50" s="441"/>
      <c r="K50" s="448"/>
      <c r="L50" s="449"/>
      <c r="M50" s="449"/>
      <c r="N50" s="449"/>
      <c r="O50" s="449"/>
      <c r="P50" s="449"/>
      <c r="Q50" s="449"/>
      <c r="R50" s="449"/>
      <c r="S50" s="449"/>
      <c r="T50" s="450"/>
      <c r="U50" s="448"/>
      <c r="V50" s="449"/>
      <c r="W50" s="449"/>
      <c r="X50" s="449"/>
      <c r="Y50" s="449"/>
      <c r="Z50" s="449"/>
      <c r="AA50" s="449"/>
      <c r="AB50" s="449"/>
      <c r="AC50" s="449"/>
      <c r="AD50" s="449"/>
      <c r="AE50" s="449"/>
      <c r="AF50" s="449"/>
      <c r="AG50" s="449"/>
      <c r="AH50" s="449"/>
      <c r="AI50" s="449"/>
      <c r="AJ50" s="449"/>
      <c r="AK50" s="449"/>
      <c r="AL50" s="449"/>
      <c r="AM50" s="449"/>
      <c r="AN50" s="450"/>
      <c r="AO50" s="448"/>
      <c r="AP50" s="449"/>
      <c r="AQ50" s="449"/>
      <c r="AR50" s="449"/>
      <c r="AS50" s="449"/>
      <c r="AT50" s="449"/>
      <c r="AU50" s="449"/>
      <c r="AV50" s="449"/>
      <c r="AW50" s="449"/>
      <c r="AX50" s="449"/>
      <c r="AY50" s="449"/>
      <c r="AZ50" s="449"/>
      <c r="BA50" s="449"/>
      <c r="BB50" s="449"/>
      <c r="BC50" s="449"/>
      <c r="BD50" s="449"/>
      <c r="BE50" s="449"/>
      <c r="BF50" s="449"/>
      <c r="BG50" s="450"/>
      <c r="BH50" s="448"/>
      <c r="BI50" s="449"/>
      <c r="BJ50" s="449"/>
      <c r="BK50" s="449"/>
      <c r="BL50" s="450"/>
      <c r="BM50" s="448"/>
      <c r="BN50" s="449"/>
      <c r="BO50" s="449"/>
      <c r="BP50" s="449"/>
      <c r="BQ50" s="450"/>
      <c r="BS50" s="128"/>
      <c r="BT50" s="128"/>
      <c r="BU50" s="128"/>
    </row>
    <row r="51" spans="1:75" ht="12" customHeight="1">
      <c r="A51" s="128"/>
      <c r="G51" s="439"/>
      <c r="H51" s="440"/>
      <c r="I51" s="440"/>
      <c r="J51" s="441"/>
      <c r="K51" s="451"/>
      <c r="L51" s="452"/>
      <c r="M51" s="452"/>
      <c r="N51" s="452"/>
      <c r="O51" s="452"/>
      <c r="P51" s="452"/>
      <c r="Q51" s="452"/>
      <c r="R51" s="452"/>
      <c r="S51" s="452"/>
      <c r="T51" s="453"/>
      <c r="U51" s="451"/>
      <c r="V51" s="452"/>
      <c r="W51" s="452"/>
      <c r="X51" s="452"/>
      <c r="Y51" s="452"/>
      <c r="Z51" s="452"/>
      <c r="AA51" s="452"/>
      <c r="AB51" s="452"/>
      <c r="AC51" s="452"/>
      <c r="AD51" s="452"/>
      <c r="AE51" s="452"/>
      <c r="AF51" s="452"/>
      <c r="AG51" s="452"/>
      <c r="AH51" s="452"/>
      <c r="AI51" s="452"/>
      <c r="AJ51" s="452"/>
      <c r="AK51" s="452"/>
      <c r="AL51" s="452"/>
      <c r="AM51" s="452"/>
      <c r="AN51" s="453"/>
      <c r="AO51" s="451"/>
      <c r="AP51" s="452"/>
      <c r="AQ51" s="452"/>
      <c r="AR51" s="452"/>
      <c r="AS51" s="452"/>
      <c r="AT51" s="452"/>
      <c r="AU51" s="452"/>
      <c r="AV51" s="452"/>
      <c r="AW51" s="452"/>
      <c r="AX51" s="452"/>
      <c r="AY51" s="452"/>
      <c r="AZ51" s="452"/>
      <c r="BA51" s="452"/>
      <c r="BB51" s="452"/>
      <c r="BC51" s="452"/>
      <c r="BD51" s="452"/>
      <c r="BE51" s="452"/>
      <c r="BF51" s="452"/>
      <c r="BG51" s="453"/>
      <c r="BH51" s="451"/>
      <c r="BI51" s="452"/>
      <c r="BJ51" s="452"/>
      <c r="BK51" s="452"/>
      <c r="BL51" s="453"/>
      <c r="BM51" s="451"/>
      <c r="BN51" s="452"/>
      <c r="BO51" s="452"/>
      <c r="BP51" s="452"/>
      <c r="BQ51" s="453"/>
      <c r="BS51" s="146"/>
      <c r="BT51" s="146"/>
      <c r="BU51" s="570" t="s">
        <v>195</v>
      </c>
    </row>
    <row r="52" spans="1:75" ht="12" customHeight="1">
      <c r="A52" s="128">
        <f>A49+1</f>
        <v>16</v>
      </c>
      <c r="G52" s="439"/>
      <c r="H52" s="440"/>
      <c r="I52" s="440"/>
      <c r="J52" s="441"/>
      <c r="K52" s="417" t="str">
        <f ca="1">IF(INDEX(入力,$A52,K$1)="","",INDEX(入力,$A52,K$1))</f>
        <v/>
      </c>
      <c r="L52" s="417"/>
      <c r="M52" s="417"/>
      <c r="N52" s="417"/>
      <c r="O52" s="417"/>
      <c r="P52" s="417"/>
      <c r="Q52" s="417"/>
      <c r="R52" s="417"/>
      <c r="S52" s="417"/>
      <c r="T52" s="417"/>
      <c r="U52" s="417" t="str">
        <f ca="1">IF($K52="","",VLOOKUP($K52,新選手名簿,U$1,FALSE))</f>
        <v/>
      </c>
      <c r="V52" s="417"/>
      <c r="W52" s="417"/>
      <c r="X52" s="417"/>
      <c r="Y52" s="417"/>
      <c r="Z52" s="417"/>
      <c r="AA52" s="417"/>
      <c r="AB52" s="417"/>
      <c r="AC52" s="417"/>
      <c r="AD52" s="417"/>
      <c r="AE52" s="417" t="s">
        <v>305</v>
      </c>
      <c r="AF52" s="417"/>
      <c r="AG52" s="417"/>
      <c r="AH52" s="417"/>
      <c r="AI52" s="417"/>
      <c r="AJ52" s="417"/>
      <c r="AK52" s="417"/>
      <c r="AL52" s="417"/>
      <c r="AM52" s="417"/>
      <c r="AN52" s="417"/>
      <c r="AO52" s="417" t="str">
        <f ca="1">IF($K52="","",VLOOKUP($K52,新選手名簿,AO$1,FALSE))</f>
        <v/>
      </c>
      <c r="AP52" s="417"/>
      <c r="AQ52" s="417"/>
      <c r="AR52" s="417"/>
      <c r="AS52" s="417"/>
      <c r="AT52" s="417"/>
      <c r="AU52" s="417"/>
      <c r="AV52" s="417"/>
      <c r="AW52" s="417"/>
      <c r="AX52" s="417"/>
      <c r="AY52" s="417"/>
      <c r="AZ52" s="417"/>
      <c r="BA52" s="417"/>
      <c r="BB52" s="417"/>
      <c r="BC52" s="417"/>
      <c r="BD52" s="417"/>
      <c r="BE52" s="417"/>
      <c r="BF52" s="417"/>
      <c r="BG52" s="417"/>
      <c r="BH52" s="417" t="str">
        <f ca="1">IF($K52="","",VLOOKUP($K52,新選手名簿,BH$1,FALSE))</f>
        <v/>
      </c>
      <c r="BI52" s="417"/>
      <c r="BJ52" s="417"/>
      <c r="BK52" s="417"/>
      <c r="BL52" s="417"/>
      <c r="BM52" s="417" t="str">
        <f ca="1">IF($K52="","",VLOOKUP($K52,新選手名簿,BM$1,FALSE))</f>
        <v/>
      </c>
      <c r="BN52" s="417"/>
      <c r="BO52" s="417"/>
      <c r="BP52" s="417"/>
      <c r="BQ52" s="417"/>
      <c r="BS52" s="146"/>
      <c r="BT52" s="146"/>
      <c r="BU52" s="570"/>
      <c r="BW52" s="1">
        <f>入力シート!L35</f>
        <v>0</v>
      </c>
    </row>
    <row r="53" spans="1:75" ht="12" customHeight="1">
      <c r="A53" s="128"/>
      <c r="G53" s="439"/>
      <c r="H53" s="440"/>
      <c r="I53" s="440"/>
      <c r="J53" s="441"/>
      <c r="K53" s="417"/>
      <c r="L53" s="417"/>
      <c r="M53" s="417"/>
      <c r="N53" s="417"/>
      <c r="O53" s="417"/>
      <c r="P53" s="417"/>
      <c r="Q53" s="417"/>
      <c r="R53" s="417"/>
      <c r="S53" s="417"/>
      <c r="T53" s="417"/>
      <c r="U53" s="417"/>
      <c r="V53" s="417"/>
      <c r="W53" s="417"/>
      <c r="X53" s="417"/>
      <c r="Y53" s="417"/>
      <c r="Z53" s="417"/>
      <c r="AA53" s="417"/>
      <c r="AB53" s="417"/>
      <c r="AC53" s="417"/>
      <c r="AD53" s="417"/>
      <c r="AE53" s="417"/>
      <c r="AF53" s="417"/>
      <c r="AG53" s="417"/>
      <c r="AH53" s="417"/>
      <c r="AI53" s="417"/>
      <c r="AJ53" s="417"/>
      <c r="AK53" s="417"/>
      <c r="AL53" s="417"/>
      <c r="AM53" s="417"/>
      <c r="AN53" s="417"/>
      <c r="AO53" s="417"/>
      <c r="AP53" s="417"/>
      <c r="AQ53" s="417"/>
      <c r="AR53" s="417"/>
      <c r="AS53" s="417"/>
      <c r="AT53" s="417"/>
      <c r="AU53" s="417"/>
      <c r="AV53" s="417"/>
      <c r="AW53" s="417"/>
      <c r="AX53" s="417"/>
      <c r="AY53" s="417"/>
      <c r="AZ53" s="417"/>
      <c r="BA53" s="417"/>
      <c r="BB53" s="417"/>
      <c r="BC53" s="417"/>
      <c r="BD53" s="417"/>
      <c r="BE53" s="417"/>
      <c r="BF53" s="417"/>
      <c r="BG53" s="417"/>
      <c r="BH53" s="417"/>
      <c r="BI53" s="417"/>
      <c r="BJ53" s="417"/>
      <c r="BK53" s="417"/>
      <c r="BL53" s="417"/>
      <c r="BM53" s="417"/>
      <c r="BN53" s="417"/>
      <c r="BO53" s="417"/>
      <c r="BP53" s="417"/>
      <c r="BQ53" s="417"/>
      <c r="BS53" s="146"/>
      <c r="BT53" s="146"/>
      <c r="BU53" s="570"/>
    </row>
    <row r="54" spans="1:75" ht="12" customHeight="1">
      <c r="A54" s="128"/>
      <c r="G54" s="442"/>
      <c r="H54" s="443"/>
      <c r="I54" s="443"/>
      <c r="J54" s="444"/>
      <c r="K54" s="417"/>
      <c r="L54" s="417"/>
      <c r="M54" s="417"/>
      <c r="N54" s="417"/>
      <c r="O54" s="417"/>
      <c r="P54" s="417"/>
      <c r="Q54" s="417"/>
      <c r="R54" s="417"/>
      <c r="S54" s="417"/>
      <c r="T54" s="417"/>
      <c r="U54" s="417"/>
      <c r="V54" s="417"/>
      <c r="W54" s="417"/>
      <c r="X54" s="417"/>
      <c r="Y54" s="417"/>
      <c r="Z54" s="417"/>
      <c r="AA54" s="417"/>
      <c r="AB54" s="417"/>
      <c r="AC54" s="417"/>
      <c r="AD54" s="417"/>
      <c r="AE54" s="417"/>
      <c r="AF54" s="417"/>
      <c r="AG54" s="417"/>
      <c r="AH54" s="417"/>
      <c r="AI54" s="417"/>
      <c r="AJ54" s="417"/>
      <c r="AK54" s="417"/>
      <c r="AL54" s="417"/>
      <c r="AM54" s="417"/>
      <c r="AN54" s="417"/>
      <c r="AO54" s="417"/>
      <c r="AP54" s="417"/>
      <c r="AQ54" s="417"/>
      <c r="AR54" s="417"/>
      <c r="AS54" s="417"/>
      <c r="AT54" s="417"/>
      <c r="AU54" s="417"/>
      <c r="AV54" s="417"/>
      <c r="AW54" s="417"/>
      <c r="AX54" s="417"/>
      <c r="AY54" s="417"/>
      <c r="AZ54" s="417"/>
      <c r="BA54" s="417"/>
      <c r="BB54" s="417"/>
      <c r="BC54" s="417"/>
      <c r="BD54" s="417"/>
      <c r="BE54" s="417"/>
      <c r="BF54" s="417"/>
      <c r="BG54" s="417"/>
      <c r="BH54" s="417"/>
      <c r="BI54" s="417"/>
      <c r="BJ54" s="417"/>
      <c r="BK54" s="417"/>
      <c r="BL54" s="417"/>
      <c r="BM54" s="417"/>
      <c r="BN54" s="417"/>
      <c r="BO54" s="417"/>
      <c r="BP54" s="417"/>
      <c r="BQ54" s="417"/>
      <c r="BS54" s="146"/>
      <c r="BT54" s="146"/>
      <c r="BU54" s="570"/>
    </row>
    <row r="55" spans="1:75" ht="19.2">
      <c r="A55" s="128"/>
      <c r="G55" s="155"/>
      <c r="H55" s="55"/>
      <c r="I55" s="55"/>
      <c r="J55" s="55"/>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154"/>
      <c r="AL55" s="154"/>
      <c r="AM55" s="154"/>
      <c r="AN55" s="154"/>
      <c r="AO55" s="156"/>
      <c r="AP55" s="156"/>
      <c r="AQ55" s="156"/>
      <c r="AR55" s="156"/>
      <c r="AS55" s="156"/>
      <c r="AT55" s="156"/>
      <c r="AU55" s="156"/>
      <c r="AV55" s="156"/>
      <c r="AW55" s="156"/>
      <c r="AX55" s="156"/>
      <c r="AY55" s="156"/>
      <c r="AZ55" s="156"/>
      <c r="BA55" s="156"/>
      <c r="BB55" s="156"/>
      <c r="BC55" s="156"/>
      <c r="BD55" s="156"/>
      <c r="BE55" s="413" t="s">
        <v>234</v>
      </c>
      <c r="BF55" s="413"/>
      <c r="BG55" s="413"/>
      <c r="BH55" s="413"/>
      <c r="BI55" s="413"/>
      <c r="BJ55" s="413"/>
      <c r="BK55" s="413"/>
      <c r="BL55" s="413"/>
      <c r="BM55" s="413"/>
      <c r="BN55" s="413"/>
      <c r="BO55" s="413"/>
      <c r="BP55" s="413"/>
      <c r="BQ55" s="414"/>
      <c r="BS55" s="146"/>
      <c r="BT55" s="146"/>
      <c r="BU55" s="570"/>
    </row>
    <row r="56" spans="1:75" ht="12" customHeight="1">
      <c r="A56" s="128">
        <v>1</v>
      </c>
      <c r="G56" s="7"/>
      <c r="H56" s="8"/>
      <c r="I56" s="571" t="s">
        <v>27</v>
      </c>
      <c r="J56" s="571"/>
      <c r="K56" s="571"/>
      <c r="L56" s="571"/>
      <c r="M56" s="571"/>
      <c r="N56" s="571"/>
      <c r="O56" s="571"/>
      <c r="P56" s="571"/>
      <c r="Q56" s="571"/>
      <c r="R56" s="571"/>
      <c r="S56" s="571"/>
      <c r="T56" s="571"/>
      <c r="U56" s="571"/>
      <c r="V56" s="571"/>
      <c r="W56" s="571"/>
      <c r="X56" s="15"/>
      <c r="Y56" s="15"/>
      <c r="Z56" s="15"/>
      <c r="AA56" s="458" t="str">
        <f ca="1">IF(入力シート!$T$41=A56,"参加総数　女子 "&amp;入力シート!$T$42&amp;" 人","")</f>
        <v/>
      </c>
      <c r="AB56" s="458"/>
      <c r="AC56" s="458"/>
      <c r="AD56" s="458"/>
      <c r="AE56" s="458"/>
      <c r="AF56" s="458"/>
      <c r="AG56" s="458"/>
      <c r="AH56" s="458"/>
      <c r="AI56" s="458"/>
      <c r="AJ56" s="458"/>
      <c r="AK56" s="458"/>
      <c r="AL56" s="458"/>
      <c r="AM56" s="458"/>
      <c r="AN56" s="458"/>
      <c r="AO56" s="458"/>
      <c r="AP56" s="458"/>
      <c r="AQ56" s="458"/>
      <c r="AR56" s="458"/>
      <c r="AS56" s="458"/>
      <c r="AT56" s="458"/>
      <c r="AU56" s="458"/>
      <c r="AV56" s="458"/>
      <c r="AW56" s="458"/>
      <c r="AX56" s="458"/>
      <c r="AY56" s="458"/>
      <c r="AZ56" s="458"/>
      <c r="BA56" s="458"/>
      <c r="BB56" s="15"/>
      <c r="BC56" s="15"/>
      <c r="BD56" s="15"/>
      <c r="BE56" s="409" t="s">
        <v>236</v>
      </c>
      <c r="BF56" s="409"/>
      <c r="BG56" s="409"/>
      <c r="BH56" s="409"/>
      <c r="BI56" s="409"/>
      <c r="BJ56" s="409"/>
      <c r="BK56" s="409"/>
      <c r="BL56" s="409"/>
      <c r="BM56" s="409"/>
      <c r="BN56" s="409"/>
      <c r="BO56" s="409"/>
      <c r="BP56" s="409"/>
      <c r="BQ56" s="410"/>
      <c r="BS56" s="146"/>
      <c r="BT56" s="146"/>
      <c r="BU56" s="570"/>
    </row>
    <row r="57" spans="1:75" ht="12" customHeight="1">
      <c r="A57" s="128"/>
      <c r="G57" s="10"/>
      <c r="H57" s="11"/>
      <c r="I57" s="572"/>
      <c r="J57" s="572"/>
      <c r="K57" s="572"/>
      <c r="L57" s="572"/>
      <c r="M57" s="572"/>
      <c r="N57" s="572"/>
      <c r="O57" s="572"/>
      <c r="P57" s="572"/>
      <c r="Q57" s="572"/>
      <c r="R57" s="572"/>
      <c r="S57" s="572"/>
      <c r="T57" s="572"/>
      <c r="U57" s="572"/>
      <c r="V57" s="572"/>
      <c r="W57" s="572"/>
      <c r="X57" s="24"/>
      <c r="Y57" s="24"/>
      <c r="Z57" s="24"/>
      <c r="AA57" s="459"/>
      <c r="AB57" s="459"/>
      <c r="AC57" s="459"/>
      <c r="AD57" s="459"/>
      <c r="AE57" s="459"/>
      <c r="AF57" s="459"/>
      <c r="AG57" s="459"/>
      <c r="AH57" s="459"/>
      <c r="AI57" s="459"/>
      <c r="AJ57" s="459"/>
      <c r="AK57" s="459"/>
      <c r="AL57" s="459"/>
      <c r="AM57" s="459"/>
      <c r="AN57" s="459"/>
      <c r="AO57" s="459"/>
      <c r="AP57" s="459"/>
      <c r="AQ57" s="459"/>
      <c r="AR57" s="459"/>
      <c r="AS57" s="459"/>
      <c r="AT57" s="459"/>
      <c r="AU57" s="459"/>
      <c r="AV57" s="459"/>
      <c r="AW57" s="459"/>
      <c r="AX57" s="459"/>
      <c r="AY57" s="459"/>
      <c r="AZ57" s="459"/>
      <c r="BA57" s="459"/>
      <c r="BB57" s="24"/>
      <c r="BC57" s="24"/>
      <c r="BD57" s="24"/>
      <c r="BE57" s="411"/>
      <c r="BF57" s="411"/>
      <c r="BG57" s="411"/>
      <c r="BH57" s="411"/>
      <c r="BI57" s="411"/>
      <c r="BJ57" s="411"/>
      <c r="BK57" s="411"/>
      <c r="BL57" s="411"/>
      <c r="BM57" s="411"/>
      <c r="BN57" s="411"/>
      <c r="BO57" s="411"/>
      <c r="BP57" s="411"/>
      <c r="BQ57" s="412"/>
      <c r="BS57" s="146"/>
      <c r="BT57" s="146"/>
      <c r="BU57" s="570"/>
    </row>
    <row r="58" spans="1:75" ht="12" customHeight="1">
      <c r="A58" s="128"/>
      <c r="G58" s="515" t="s">
        <v>6</v>
      </c>
      <c r="H58" s="516"/>
      <c r="I58" s="516"/>
      <c r="J58" s="516"/>
      <c r="K58" s="516"/>
      <c r="L58" s="516"/>
      <c r="M58" s="516"/>
      <c r="N58" s="516"/>
      <c r="O58" s="516"/>
      <c r="P58" s="516"/>
      <c r="Q58" s="516"/>
      <c r="R58" s="516"/>
      <c r="S58" s="516"/>
      <c r="T58" s="516"/>
      <c r="U58" s="516"/>
      <c r="V58" s="516"/>
      <c r="W58" s="516"/>
      <c r="X58" s="516"/>
      <c r="Y58" s="516"/>
      <c r="Z58" s="516"/>
      <c r="AA58" s="516"/>
      <c r="AB58" s="516"/>
      <c r="AC58" s="516"/>
      <c r="AD58" s="516"/>
      <c r="AE58" s="516"/>
      <c r="AF58" s="516"/>
      <c r="AG58" s="516"/>
      <c r="AH58" s="516"/>
      <c r="AI58" s="516"/>
      <c r="AJ58" s="516"/>
      <c r="AK58" s="516"/>
      <c r="AL58" s="516"/>
      <c r="AM58" s="516"/>
      <c r="AN58" s="516"/>
      <c r="AO58" s="516"/>
      <c r="AP58" s="516"/>
      <c r="AQ58" s="516"/>
      <c r="AR58" s="516"/>
      <c r="AS58" s="516"/>
      <c r="AT58" s="516"/>
      <c r="AU58" s="516"/>
      <c r="AV58" s="516"/>
      <c r="AW58" s="516"/>
      <c r="AX58" s="516"/>
      <c r="AY58" s="516"/>
      <c r="AZ58" s="516"/>
      <c r="BA58" s="516"/>
      <c r="BB58" s="516"/>
      <c r="BC58" s="516"/>
      <c r="BD58" s="516"/>
      <c r="BE58" s="516"/>
      <c r="BF58" s="516"/>
      <c r="BG58" s="516"/>
      <c r="BH58" s="516"/>
      <c r="BI58" s="516"/>
      <c r="BJ58" s="516"/>
      <c r="BK58" s="516"/>
      <c r="BL58" s="516"/>
      <c r="BM58" s="516"/>
      <c r="BN58" s="516"/>
      <c r="BO58" s="516"/>
      <c r="BP58" s="516"/>
      <c r="BQ58" s="517"/>
      <c r="BS58" s="146"/>
      <c r="BT58" s="146"/>
      <c r="BU58" s="570"/>
    </row>
    <row r="59" spans="1:75" ht="12" customHeight="1">
      <c r="A59" s="128"/>
      <c r="G59" s="462"/>
      <c r="H59" s="456"/>
      <c r="I59" s="456"/>
      <c r="J59" s="456"/>
      <c r="K59" s="456"/>
      <c r="L59" s="456"/>
      <c r="M59" s="456"/>
      <c r="N59" s="456"/>
      <c r="O59" s="456"/>
      <c r="P59" s="456"/>
      <c r="Q59" s="456"/>
      <c r="R59" s="456"/>
      <c r="S59" s="456"/>
      <c r="T59" s="456"/>
      <c r="U59" s="456"/>
      <c r="V59" s="456"/>
      <c r="W59" s="456"/>
      <c r="X59" s="456"/>
      <c r="Y59" s="456"/>
      <c r="Z59" s="456"/>
      <c r="AA59" s="456"/>
      <c r="AB59" s="456"/>
      <c r="AC59" s="456"/>
      <c r="AD59" s="456"/>
      <c r="AE59" s="456"/>
      <c r="AF59" s="456"/>
      <c r="AG59" s="456"/>
      <c r="AH59" s="456"/>
      <c r="AI59" s="456"/>
      <c r="AJ59" s="456"/>
      <c r="AK59" s="456"/>
      <c r="AL59" s="456"/>
      <c r="AM59" s="456"/>
      <c r="AN59" s="456"/>
      <c r="AO59" s="456"/>
      <c r="AP59" s="456"/>
      <c r="AQ59" s="456"/>
      <c r="AR59" s="456"/>
      <c r="AS59" s="456"/>
      <c r="AT59" s="456"/>
      <c r="AU59" s="456"/>
      <c r="AV59" s="456"/>
      <c r="AW59" s="456"/>
      <c r="AX59" s="456"/>
      <c r="AY59" s="456"/>
      <c r="AZ59" s="456"/>
      <c r="BA59" s="456"/>
      <c r="BB59" s="456"/>
      <c r="BC59" s="456"/>
      <c r="BD59" s="456"/>
      <c r="BE59" s="456"/>
      <c r="BF59" s="456"/>
      <c r="BG59" s="456"/>
      <c r="BH59" s="456"/>
      <c r="BI59" s="456"/>
      <c r="BJ59" s="456"/>
      <c r="BK59" s="456"/>
      <c r="BL59" s="456"/>
      <c r="BM59" s="456"/>
      <c r="BN59" s="456"/>
      <c r="BO59" s="456"/>
      <c r="BP59" s="456"/>
      <c r="BQ59" s="463"/>
      <c r="BS59" s="146"/>
      <c r="BT59" s="146"/>
      <c r="BU59" s="570"/>
    </row>
    <row r="60" spans="1:75" ht="12" customHeight="1">
      <c r="A60" s="128">
        <v>2</v>
      </c>
      <c r="G60" s="7"/>
      <c r="I60" s="456" t="str">
        <f>IF(INDEX(入力,$A60,G$1)="","",INDEX(入力,$A60,G$1))</f>
        <v>令和 9 年 0 月 0 日</v>
      </c>
      <c r="J60" s="457"/>
      <c r="K60" s="457"/>
      <c r="L60" s="457"/>
      <c r="M60" s="457"/>
      <c r="N60" s="457"/>
      <c r="O60" s="457"/>
      <c r="P60" s="457"/>
      <c r="Q60" s="457"/>
      <c r="R60" s="457"/>
      <c r="S60" s="457"/>
      <c r="T60" s="457"/>
      <c r="U60" s="457"/>
      <c r="V60" s="457"/>
      <c r="W60" s="457"/>
      <c r="X60" s="457"/>
      <c r="Y60" s="457"/>
      <c r="Z60" s="457"/>
      <c r="AA60" s="457"/>
      <c r="AB60" s="457"/>
      <c r="AC60" s="457"/>
      <c r="BQ60" s="9"/>
      <c r="BS60" s="146"/>
      <c r="BT60" s="146"/>
      <c r="BU60" s="570"/>
    </row>
    <row r="61" spans="1:75" ht="12" customHeight="1">
      <c r="A61" s="128"/>
      <c r="G61" s="2"/>
      <c r="AC61" s="440" t="s">
        <v>5</v>
      </c>
      <c r="AD61" s="440"/>
      <c r="AE61" s="440"/>
      <c r="AF61" s="440"/>
      <c r="AG61" s="440"/>
      <c r="AH61" s="440"/>
      <c r="AI61" s="440"/>
      <c r="AM61" s="532" t="str">
        <f>入力シート!$AG$9</f>
        <v>〇〇</v>
      </c>
      <c r="AN61" s="532"/>
      <c r="AO61" s="532"/>
      <c r="AP61" s="532"/>
      <c r="AQ61" s="532"/>
      <c r="AR61" s="532"/>
      <c r="AS61" s="532"/>
      <c r="AT61" s="532"/>
      <c r="AU61" s="532"/>
      <c r="AV61" s="532"/>
      <c r="AW61" s="532"/>
      <c r="AX61" s="532"/>
      <c r="AY61" s="532"/>
      <c r="AZ61" s="532"/>
      <c r="BA61" s="532"/>
      <c r="BB61" s="532"/>
      <c r="BC61" s="532"/>
      <c r="BD61" s="532"/>
      <c r="BE61" s="532"/>
      <c r="BF61" s="532"/>
      <c r="BG61" s="532"/>
      <c r="BH61" s="532"/>
      <c r="BI61" s="532"/>
      <c r="BJ61" s="532"/>
      <c r="BK61" s="532"/>
      <c r="BL61" s="532"/>
      <c r="BM61" s="454" t="s">
        <v>12</v>
      </c>
      <c r="BN61" s="454"/>
      <c r="BO61" s="454"/>
      <c r="BQ61" s="3"/>
      <c r="BS61" s="146"/>
      <c r="BT61" s="146"/>
      <c r="BU61" s="570"/>
    </row>
    <row r="62" spans="1:75" ht="12" customHeight="1">
      <c r="A62" s="128"/>
      <c r="G62" s="2"/>
      <c r="AC62" s="440"/>
      <c r="AD62" s="440"/>
      <c r="AE62" s="440"/>
      <c r="AF62" s="440"/>
      <c r="AG62" s="440"/>
      <c r="AH62" s="440"/>
      <c r="AI62" s="440"/>
      <c r="AM62" s="532"/>
      <c r="AN62" s="532"/>
      <c r="AO62" s="532"/>
      <c r="AP62" s="532"/>
      <c r="AQ62" s="532"/>
      <c r="AR62" s="532"/>
      <c r="AS62" s="532"/>
      <c r="AT62" s="532"/>
      <c r="AU62" s="532"/>
      <c r="AV62" s="532"/>
      <c r="AW62" s="532"/>
      <c r="AX62" s="532"/>
      <c r="AY62" s="532"/>
      <c r="AZ62" s="532"/>
      <c r="BA62" s="532"/>
      <c r="BB62" s="532"/>
      <c r="BC62" s="532"/>
      <c r="BD62" s="532"/>
      <c r="BE62" s="532"/>
      <c r="BF62" s="532"/>
      <c r="BG62" s="532"/>
      <c r="BH62" s="532"/>
      <c r="BI62" s="532"/>
      <c r="BJ62" s="532"/>
      <c r="BK62" s="532"/>
      <c r="BL62" s="532"/>
      <c r="BM62" s="454"/>
      <c r="BN62" s="454"/>
      <c r="BO62" s="454"/>
      <c r="BQ62" s="3"/>
      <c r="BS62" s="146" t="s">
        <v>196</v>
      </c>
      <c r="BT62" s="146"/>
      <c r="BU62" s="570"/>
    </row>
    <row r="63" spans="1:75" ht="12" customHeight="1">
      <c r="A63" s="128"/>
      <c r="G63" s="4"/>
      <c r="H63" s="5"/>
      <c r="I63" s="5"/>
      <c r="J63" s="5"/>
      <c r="K63" s="5"/>
      <c r="L63" s="5"/>
      <c r="M63" s="5"/>
      <c r="N63" s="5"/>
      <c r="O63" s="5"/>
      <c r="P63" s="5"/>
      <c r="Q63" s="5"/>
      <c r="R63" s="5"/>
      <c r="S63" s="5"/>
      <c r="T63" s="5"/>
      <c r="U63" s="5"/>
      <c r="V63" s="5"/>
      <c r="W63" s="5"/>
      <c r="X63" s="5"/>
      <c r="Y63" s="5"/>
      <c r="Z63" s="5"/>
      <c r="AA63" s="5"/>
      <c r="AB63" s="5"/>
      <c r="AC63" s="443"/>
      <c r="AD63" s="443"/>
      <c r="AE63" s="443"/>
      <c r="AF63" s="443"/>
      <c r="AG63" s="443"/>
      <c r="AH63" s="443"/>
      <c r="AI63" s="443"/>
      <c r="AJ63" s="5"/>
      <c r="AK63" s="5"/>
      <c r="AL63" s="5"/>
      <c r="AM63" s="533"/>
      <c r="AN63" s="533"/>
      <c r="AO63" s="533"/>
      <c r="AP63" s="533"/>
      <c r="AQ63" s="533"/>
      <c r="AR63" s="533"/>
      <c r="AS63" s="533"/>
      <c r="AT63" s="533"/>
      <c r="AU63" s="533"/>
      <c r="AV63" s="533"/>
      <c r="AW63" s="533"/>
      <c r="AX63" s="533"/>
      <c r="AY63" s="533"/>
      <c r="AZ63" s="533"/>
      <c r="BA63" s="533"/>
      <c r="BB63" s="533"/>
      <c r="BC63" s="533"/>
      <c r="BD63" s="533"/>
      <c r="BE63" s="533"/>
      <c r="BF63" s="533"/>
      <c r="BG63" s="533"/>
      <c r="BH63" s="533"/>
      <c r="BI63" s="533"/>
      <c r="BJ63" s="533"/>
      <c r="BK63" s="533"/>
      <c r="BL63" s="533"/>
      <c r="BM63" s="455"/>
      <c r="BN63" s="455"/>
      <c r="BO63" s="455"/>
      <c r="BP63" s="5"/>
      <c r="BQ63" s="6"/>
      <c r="BS63" s="146"/>
      <c r="BT63" s="146"/>
      <c r="BU63" s="570"/>
    </row>
    <row r="64" spans="1:75" ht="12" customHeight="1">
      <c r="A64" s="128"/>
      <c r="BS64" s="146"/>
      <c r="BT64" s="146"/>
      <c r="BU64" s="570"/>
    </row>
    <row r="65" spans="1:73" ht="12" customHeight="1">
      <c r="A65" s="128"/>
      <c r="BS65" s="146"/>
      <c r="BT65" s="146"/>
      <c r="BU65" s="570"/>
    </row>
    <row r="66" spans="1:73" ht="12" customHeight="1">
      <c r="A66" s="128">
        <v>1</v>
      </c>
      <c r="Z66" s="475">
        <f>IF(INDEX(入力,$A66,K$1)="","",INDEX(入力,$A66,K$1))</f>
        <v>46400</v>
      </c>
      <c r="AA66" s="475"/>
      <c r="AB66" s="475"/>
      <c r="AC66" s="475"/>
      <c r="AD66" s="475"/>
      <c r="AE66" s="475"/>
      <c r="AF66" s="475"/>
      <c r="AG66" s="475"/>
      <c r="AH66" s="475"/>
      <c r="AI66" s="475"/>
      <c r="AJ66" s="475"/>
      <c r="AK66" s="475"/>
      <c r="AL66" s="475"/>
      <c r="AM66" s="475"/>
      <c r="AN66" s="475"/>
      <c r="AO66" s="475"/>
      <c r="AP66" s="475"/>
      <c r="AQ66" s="475"/>
      <c r="AR66" s="475"/>
      <c r="AS66" s="475"/>
      <c r="AT66" s="475"/>
      <c r="AU66" s="475"/>
      <c r="AV66" s="475"/>
      <c r="AW66" s="475"/>
      <c r="BS66" s="146"/>
      <c r="BT66" s="146"/>
      <c r="BU66" s="570"/>
    </row>
    <row r="67" spans="1:73" ht="12" customHeight="1">
      <c r="A67" s="128"/>
      <c r="Z67" s="476"/>
      <c r="AA67" s="476"/>
      <c r="AB67" s="476"/>
      <c r="AC67" s="476"/>
      <c r="AD67" s="476"/>
      <c r="AE67" s="476"/>
      <c r="AF67" s="476"/>
      <c r="AG67" s="476"/>
      <c r="AH67" s="476"/>
      <c r="AI67" s="476"/>
      <c r="AJ67" s="476"/>
      <c r="AK67" s="476"/>
      <c r="AL67" s="476"/>
      <c r="AM67" s="476"/>
      <c r="AN67" s="476"/>
      <c r="AO67" s="476"/>
      <c r="AP67" s="476"/>
      <c r="AQ67" s="476"/>
      <c r="AR67" s="476"/>
      <c r="AS67" s="476"/>
      <c r="AT67" s="476"/>
      <c r="AU67" s="476"/>
      <c r="AV67" s="476"/>
      <c r="AW67" s="476"/>
      <c r="BS67" s="146"/>
      <c r="BT67" s="146"/>
      <c r="BU67" s="570"/>
    </row>
    <row r="68" spans="1:73" ht="12" customHeight="1">
      <c r="A68" s="128"/>
      <c r="G68" s="427" t="s">
        <v>25</v>
      </c>
      <c r="H68" s="428"/>
      <c r="I68" s="428"/>
      <c r="J68" s="428"/>
      <c r="K68" s="428"/>
      <c r="L68" s="428"/>
      <c r="M68" s="428"/>
      <c r="N68" s="428"/>
      <c r="O68" s="428"/>
      <c r="P68" s="428"/>
      <c r="Q68" s="428"/>
      <c r="R68" s="428"/>
      <c r="S68" s="428"/>
      <c r="T68" s="428"/>
      <c r="U68" s="428"/>
      <c r="V68" s="428"/>
      <c r="W68" s="428"/>
      <c r="X68" s="428"/>
      <c r="Y68" s="428"/>
      <c r="Z68" s="428"/>
      <c r="AA68" s="428"/>
      <c r="AB68" s="428"/>
      <c r="AC68" s="428"/>
      <c r="AD68" s="428"/>
      <c r="AE68" s="428"/>
      <c r="AF68" s="428"/>
      <c r="AG68" s="428"/>
      <c r="AH68" s="428"/>
      <c r="AI68" s="428"/>
      <c r="AJ68" s="428"/>
      <c r="AK68" s="428"/>
      <c r="AL68" s="428"/>
      <c r="AM68" s="428"/>
      <c r="AN68" s="428"/>
      <c r="AO68" s="428"/>
      <c r="AP68" s="428"/>
      <c r="AQ68" s="428"/>
      <c r="AR68" s="428"/>
      <c r="AS68" s="428"/>
      <c r="AT68" s="428"/>
      <c r="AU68" s="428"/>
      <c r="AV68" s="428"/>
      <c r="AW68" s="428"/>
      <c r="AX68" s="428"/>
      <c r="AY68" s="428"/>
      <c r="AZ68" s="428"/>
      <c r="BA68" s="428"/>
      <c r="BB68" s="428"/>
      <c r="BC68" s="428"/>
      <c r="BD68" s="428"/>
      <c r="BE68" s="428"/>
      <c r="BF68" s="428"/>
      <c r="BG68" s="428"/>
      <c r="BH68" s="428"/>
      <c r="BI68" s="428"/>
      <c r="BJ68" s="428"/>
      <c r="BK68" s="428"/>
      <c r="BL68" s="428"/>
      <c r="BM68" s="428"/>
      <c r="BN68" s="428"/>
      <c r="BO68" s="428"/>
      <c r="BP68" s="428"/>
      <c r="BQ68" s="429"/>
      <c r="BS68" s="146"/>
      <c r="BT68" s="146"/>
      <c r="BU68" s="570"/>
    </row>
    <row r="69" spans="1:73" ht="12" customHeight="1">
      <c r="A69" s="128"/>
      <c r="G69" s="430"/>
      <c r="H69" s="431"/>
      <c r="I69" s="431"/>
      <c r="J69" s="431"/>
      <c r="K69" s="431"/>
      <c r="L69" s="431"/>
      <c r="M69" s="431"/>
      <c r="N69" s="431"/>
      <c r="O69" s="431"/>
      <c r="P69" s="431"/>
      <c r="Q69" s="431"/>
      <c r="R69" s="431"/>
      <c r="S69" s="431"/>
      <c r="T69" s="431"/>
      <c r="U69" s="431"/>
      <c r="V69" s="431"/>
      <c r="W69" s="431"/>
      <c r="X69" s="431"/>
      <c r="Y69" s="431"/>
      <c r="Z69" s="431"/>
      <c r="AA69" s="431"/>
      <c r="AB69" s="431"/>
      <c r="AC69" s="431"/>
      <c r="AD69" s="431"/>
      <c r="AE69" s="431"/>
      <c r="AF69" s="431"/>
      <c r="AG69" s="431"/>
      <c r="AH69" s="431"/>
      <c r="AI69" s="431"/>
      <c r="AJ69" s="431"/>
      <c r="AK69" s="431"/>
      <c r="AL69" s="431"/>
      <c r="AM69" s="431"/>
      <c r="AN69" s="431"/>
      <c r="AO69" s="431"/>
      <c r="AP69" s="431"/>
      <c r="AQ69" s="431"/>
      <c r="AR69" s="431"/>
      <c r="AS69" s="431"/>
      <c r="AT69" s="431"/>
      <c r="AU69" s="431"/>
      <c r="AV69" s="431"/>
      <c r="AW69" s="431"/>
      <c r="AX69" s="431"/>
      <c r="AY69" s="431"/>
      <c r="AZ69" s="431"/>
      <c r="BA69" s="431"/>
      <c r="BB69" s="431"/>
      <c r="BC69" s="431"/>
      <c r="BD69" s="431"/>
      <c r="BE69" s="431"/>
      <c r="BF69" s="431"/>
      <c r="BG69" s="431"/>
      <c r="BH69" s="431"/>
      <c r="BI69" s="431"/>
      <c r="BJ69" s="431"/>
      <c r="BK69" s="431"/>
      <c r="BL69" s="431"/>
      <c r="BM69" s="431"/>
      <c r="BN69" s="431"/>
      <c r="BO69" s="431"/>
      <c r="BP69" s="431"/>
      <c r="BQ69" s="432"/>
      <c r="BS69" s="146"/>
      <c r="BT69" s="146"/>
      <c r="BU69" s="570"/>
    </row>
    <row r="70" spans="1:73" ht="12" customHeight="1">
      <c r="A70" s="128"/>
      <c r="G70" s="433"/>
      <c r="H70" s="434"/>
      <c r="I70" s="434"/>
      <c r="J70" s="434"/>
      <c r="K70" s="434"/>
      <c r="L70" s="434"/>
      <c r="M70" s="434"/>
      <c r="N70" s="434"/>
      <c r="O70" s="434"/>
      <c r="P70" s="434"/>
      <c r="Q70" s="434"/>
      <c r="R70" s="434"/>
      <c r="S70" s="434"/>
      <c r="T70" s="434"/>
      <c r="U70" s="434"/>
      <c r="V70" s="434"/>
      <c r="W70" s="434"/>
      <c r="X70" s="434"/>
      <c r="Y70" s="434"/>
      <c r="Z70" s="434"/>
      <c r="AA70" s="434"/>
      <c r="AB70" s="434"/>
      <c r="AC70" s="434"/>
      <c r="AD70" s="434"/>
      <c r="AE70" s="434"/>
      <c r="AF70" s="434"/>
      <c r="AG70" s="434"/>
      <c r="AH70" s="434"/>
      <c r="AI70" s="434"/>
      <c r="AJ70" s="434"/>
      <c r="AK70" s="434"/>
      <c r="AL70" s="434"/>
      <c r="AM70" s="434"/>
      <c r="AN70" s="434"/>
      <c r="AO70" s="434"/>
      <c r="AP70" s="434"/>
      <c r="AQ70" s="434"/>
      <c r="AR70" s="434"/>
      <c r="AS70" s="434"/>
      <c r="AT70" s="434"/>
      <c r="AU70" s="434"/>
      <c r="AV70" s="434"/>
      <c r="AW70" s="434"/>
      <c r="AX70" s="434"/>
      <c r="AY70" s="434"/>
      <c r="AZ70" s="434"/>
      <c r="BA70" s="434"/>
      <c r="BB70" s="434"/>
      <c r="BC70" s="434"/>
      <c r="BD70" s="434"/>
      <c r="BE70" s="434"/>
      <c r="BF70" s="434"/>
      <c r="BG70" s="434"/>
      <c r="BH70" s="434"/>
      <c r="BI70" s="434"/>
      <c r="BJ70" s="434"/>
      <c r="BK70" s="434"/>
      <c r="BL70" s="434"/>
      <c r="BM70" s="434"/>
      <c r="BN70" s="434"/>
      <c r="BO70" s="434"/>
      <c r="BP70" s="434"/>
      <c r="BQ70" s="435"/>
      <c r="BS70" s="146"/>
      <c r="BT70" s="146"/>
      <c r="BU70" s="570"/>
    </row>
    <row r="71" spans="1:73" ht="12" customHeight="1">
      <c r="A71" s="128"/>
      <c r="G71" s="436" t="s">
        <v>17</v>
      </c>
      <c r="H71" s="437"/>
      <c r="I71" s="437"/>
      <c r="J71" s="437"/>
      <c r="K71" s="437"/>
      <c r="L71" s="437"/>
      <c r="M71" s="437"/>
      <c r="N71" s="437"/>
      <c r="O71" s="437"/>
      <c r="P71" s="437"/>
      <c r="Q71" s="437"/>
      <c r="R71" s="437"/>
      <c r="S71" s="437"/>
      <c r="T71" s="438"/>
      <c r="U71" s="418" t="str">
        <f>IF(入力シート!$AG$1="","",入力シート!$AG$1&amp;"  "&amp;入力シート!$AG$2)</f>
        <v>90  〇〇</v>
      </c>
      <c r="V71" s="419"/>
      <c r="W71" s="419"/>
      <c r="X71" s="419"/>
      <c r="Y71" s="419"/>
      <c r="Z71" s="419"/>
      <c r="AA71" s="419"/>
      <c r="AB71" s="419"/>
      <c r="AC71" s="419"/>
      <c r="AD71" s="419"/>
      <c r="AE71" s="419"/>
      <c r="AF71" s="419"/>
      <c r="AG71" s="419"/>
      <c r="AH71" s="419"/>
      <c r="AI71" s="419"/>
      <c r="AJ71" s="419"/>
      <c r="AK71" s="419"/>
      <c r="AL71" s="419"/>
      <c r="AM71" s="419"/>
      <c r="AN71" s="419"/>
      <c r="AO71" s="419"/>
      <c r="AP71" s="419"/>
      <c r="AQ71" s="419"/>
      <c r="AR71" s="419"/>
      <c r="AS71" s="419"/>
      <c r="AT71" s="419"/>
      <c r="AU71" s="419"/>
      <c r="AV71" s="419"/>
      <c r="AW71" s="419"/>
      <c r="AX71" s="419"/>
      <c r="AY71" s="419"/>
      <c r="AZ71" s="419"/>
      <c r="BA71" s="419"/>
      <c r="BB71" s="469" t="s">
        <v>7</v>
      </c>
      <c r="BC71" s="469"/>
      <c r="BD71" s="469"/>
      <c r="BE71" s="469"/>
      <c r="BF71" s="469"/>
      <c r="BG71" s="469"/>
      <c r="BH71" s="469"/>
      <c r="BI71" s="469"/>
      <c r="BJ71" s="469"/>
      <c r="BK71" s="469"/>
      <c r="BL71" s="469"/>
      <c r="BM71" s="469"/>
      <c r="BN71" s="469"/>
      <c r="BO71" s="469"/>
      <c r="BP71" s="469"/>
      <c r="BQ71" s="470"/>
      <c r="BS71" s="146"/>
      <c r="BT71" s="146"/>
      <c r="BU71" s="570"/>
    </row>
    <row r="72" spans="1:73" ht="12" customHeight="1">
      <c r="A72" s="128"/>
      <c r="G72" s="439"/>
      <c r="H72" s="440"/>
      <c r="I72" s="440"/>
      <c r="J72" s="440"/>
      <c r="K72" s="440"/>
      <c r="L72" s="440"/>
      <c r="M72" s="440"/>
      <c r="N72" s="440"/>
      <c r="O72" s="440"/>
      <c r="P72" s="440"/>
      <c r="Q72" s="440"/>
      <c r="R72" s="440"/>
      <c r="S72" s="440"/>
      <c r="T72" s="441"/>
      <c r="U72" s="420"/>
      <c r="V72" s="421"/>
      <c r="W72" s="421"/>
      <c r="X72" s="421"/>
      <c r="Y72" s="421"/>
      <c r="Z72" s="421"/>
      <c r="AA72" s="421"/>
      <c r="AB72" s="421"/>
      <c r="AC72" s="421"/>
      <c r="AD72" s="421"/>
      <c r="AE72" s="421"/>
      <c r="AF72" s="421"/>
      <c r="AG72" s="421"/>
      <c r="AH72" s="421"/>
      <c r="AI72" s="421"/>
      <c r="AJ72" s="421"/>
      <c r="AK72" s="421"/>
      <c r="AL72" s="421"/>
      <c r="AM72" s="421"/>
      <c r="AN72" s="421"/>
      <c r="AO72" s="421"/>
      <c r="AP72" s="421"/>
      <c r="AQ72" s="421"/>
      <c r="AR72" s="421"/>
      <c r="AS72" s="421"/>
      <c r="AT72" s="421"/>
      <c r="AU72" s="421"/>
      <c r="AV72" s="421"/>
      <c r="AW72" s="421"/>
      <c r="AX72" s="421"/>
      <c r="AY72" s="421"/>
      <c r="AZ72" s="421"/>
      <c r="BA72" s="421"/>
      <c r="BB72" s="471"/>
      <c r="BC72" s="471"/>
      <c r="BD72" s="471"/>
      <c r="BE72" s="471"/>
      <c r="BF72" s="471"/>
      <c r="BG72" s="471"/>
      <c r="BH72" s="471"/>
      <c r="BI72" s="471"/>
      <c r="BJ72" s="471"/>
      <c r="BK72" s="471"/>
      <c r="BL72" s="471"/>
      <c r="BM72" s="471"/>
      <c r="BN72" s="471"/>
      <c r="BO72" s="471"/>
      <c r="BP72" s="471"/>
      <c r="BQ72" s="472"/>
      <c r="BS72" s="146"/>
      <c r="BT72" s="146"/>
      <c r="BU72" s="570"/>
    </row>
    <row r="73" spans="1:73" ht="12" customHeight="1">
      <c r="A73" s="128"/>
      <c r="G73" s="442"/>
      <c r="H73" s="443"/>
      <c r="I73" s="443"/>
      <c r="J73" s="443"/>
      <c r="K73" s="443"/>
      <c r="L73" s="443"/>
      <c r="M73" s="443"/>
      <c r="N73" s="443"/>
      <c r="O73" s="443"/>
      <c r="P73" s="443"/>
      <c r="Q73" s="443"/>
      <c r="R73" s="443"/>
      <c r="S73" s="443"/>
      <c r="T73" s="444"/>
      <c r="U73" s="422"/>
      <c r="V73" s="423"/>
      <c r="W73" s="423"/>
      <c r="X73" s="423"/>
      <c r="Y73" s="423"/>
      <c r="Z73" s="423"/>
      <c r="AA73" s="423"/>
      <c r="AB73" s="423"/>
      <c r="AC73" s="423"/>
      <c r="AD73" s="423"/>
      <c r="AE73" s="423"/>
      <c r="AF73" s="423"/>
      <c r="AG73" s="423"/>
      <c r="AH73" s="423"/>
      <c r="AI73" s="423"/>
      <c r="AJ73" s="423"/>
      <c r="AK73" s="423"/>
      <c r="AL73" s="423"/>
      <c r="AM73" s="423"/>
      <c r="AN73" s="423"/>
      <c r="AO73" s="423"/>
      <c r="AP73" s="423"/>
      <c r="AQ73" s="423"/>
      <c r="AR73" s="423"/>
      <c r="AS73" s="423"/>
      <c r="AT73" s="423"/>
      <c r="AU73" s="423"/>
      <c r="AV73" s="423"/>
      <c r="AW73" s="423"/>
      <c r="AX73" s="423"/>
      <c r="AY73" s="423"/>
      <c r="AZ73" s="423"/>
      <c r="BA73" s="423"/>
      <c r="BB73" s="473"/>
      <c r="BC73" s="473"/>
      <c r="BD73" s="473"/>
      <c r="BE73" s="473"/>
      <c r="BF73" s="473"/>
      <c r="BG73" s="473"/>
      <c r="BH73" s="473"/>
      <c r="BI73" s="473"/>
      <c r="BJ73" s="473"/>
      <c r="BK73" s="473"/>
      <c r="BL73" s="473"/>
      <c r="BM73" s="473"/>
      <c r="BN73" s="473"/>
      <c r="BO73" s="473"/>
      <c r="BP73" s="473"/>
      <c r="BQ73" s="474"/>
      <c r="BS73" s="146"/>
      <c r="BT73" s="146"/>
      <c r="BU73" s="570"/>
    </row>
    <row r="74" spans="1:73" ht="12" customHeight="1">
      <c r="A74" s="128">
        <v>3</v>
      </c>
      <c r="G74" s="436" t="s">
        <v>18</v>
      </c>
      <c r="H74" s="437"/>
      <c r="I74" s="437"/>
      <c r="J74" s="437"/>
      <c r="K74" s="437"/>
      <c r="L74" s="437"/>
      <c r="M74" s="437"/>
      <c r="N74" s="437"/>
      <c r="O74" s="437"/>
      <c r="P74" s="437"/>
      <c r="Q74" s="437"/>
      <c r="R74" s="437"/>
      <c r="S74" s="437"/>
      <c r="T74" s="438"/>
      <c r="U74" s="418" t="str">
        <f>IF(INDEX(入力,$A74,BQ$1)="","",INDEX(入力,$A74,BQ$1))</f>
        <v/>
      </c>
      <c r="V74" s="419"/>
      <c r="W74" s="419"/>
      <c r="X74" s="419"/>
      <c r="Y74" s="419"/>
      <c r="Z74" s="419"/>
      <c r="AA74" s="419"/>
      <c r="AB74" s="419"/>
      <c r="AC74" s="419"/>
      <c r="AD74" s="419"/>
      <c r="AE74" s="419"/>
      <c r="AF74" s="419"/>
      <c r="AG74" s="419"/>
      <c r="AH74" s="419"/>
      <c r="AI74" s="419"/>
      <c r="AJ74" s="419"/>
      <c r="AK74" s="419"/>
      <c r="AL74" s="419"/>
      <c r="AM74" s="419"/>
      <c r="AN74" s="419"/>
      <c r="AO74" s="419"/>
      <c r="AP74" s="419"/>
      <c r="AQ74" s="419"/>
      <c r="AR74" s="419"/>
      <c r="AS74" s="419"/>
      <c r="AT74" s="419"/>
      <c r="AU74" s="419"/>
      <c r="AV74" s="419"/>
      <c r="AW74" s="419"/>
      <c r="AX74" s="419"/>
      <c r="AY74" s="419"/>
      <c r="AZ74" s="419"/>
      <c r="BA74" s="419"/>
      <c r="BB74" s="419"/>
      <c r="BC74" s="419"/>
      <c r="BD74" s="419"/>
      <c r="BE74" s="419"/>
      <c r="BF74" s="419"/>
      <c r="BG74" s="419"/>
      <c r="BH74" s="419"/>
      <c r="BI74" s="419"/>
      <c r="BJ74" s="419"/>
      <c r="BK74" s="419"/>
      <c r="BL74" s="419"/>
      <c r="BM74" s="419"/>
      <c r="BN74" s="419"/>
      <c r="BO74" s="419"/>
      <c r="BP74" s="419"/>
      <c r="BQ74" s="466"/>
      <c r="BS74" s="146"/>
      <c r="BT74" s="146"/>
      <c r="BU74" s="570"/>
    </row>
    <row r="75" spans="1:73" ht="12" customHeight="1">
      <c r="A75" s="128"/>
      <c r="G75" s="439"/>
      <c r="H75" s="440"/>
      <c r="I75" s="440"/>
      <c r="J75" s="440"/>
      <c r="K75" s="440"/>
      <c r="L75" s="440"/>
      <c r="M75" s="440"/>
      <c r="N75" s="440"/>
      <c r="O75" s="440"/>
      <c r="P75" s="440"/>
      <c r="Q75" s="440"/>
      <c r="R75" s="440"/>
      <c r="S75" s="440"/>
      <c r="T75" s="441"/>
      <c r="U75" s="420"/>
      <c r="V75" s="421"/>
      <c r="W75" s="421"/>
      <c r="X75" s="421"/>
      <c r="Y75" s="421"/>
      <c r="Z75" s="421"/>
      <c r="AA75" s="421"/>
      <c r="AB75" s="421"/>
      <c r="AC75" s="421"/>
      <c r="AD75" s="421"/>
      <c r="AE75" s="421"/>
      <c r="AF75" s="421"/>
      <c r="AG75" s="421"/>
      <c r="AH75" s="421"/>
      <c r="AI75" s="421"/>
      <c r="AJ75" s="421"/>
      <c r="AK75" s="421"/>
      <c r="AL75" s="421"/>
      <c r="AM75" s="421"/>
      <c r="AN75" s="421"/>
      <c r="AO75" s="421"/>
      <c r="AP75" s="421"/>
      <c r="AQ75" s="421"/>
      <c r="AR75" s="421"/>
      <c r="AS75" s="421"/>
      <c r="AT75" s="421"/>
      <c r="AU75" s="421"/>
      <c r="AV75" s="421"/>
      <c r="AW75" s="421"/>
      <c r="AX75" s="421"/>
      <c r="AY75" s="421"/>
      <c r="AZ75" s="421"/>
      <c r="BA75" s="421"/>
      <c r="BB75" s="421"/>
      <c r="BC75" s="421"/>
      <c r="BD75" s="421"/>
      <c r="BE75" s="421"/>
      <c r="BF75" s="421"/>
      <c r="BG75" s="421"/>
      <c r="BH75" s="421"/>
      <c r="BI75" s="421"/>
      <c r="BJ75" s="421"/>
      <c r="BK75" s="421"/>
      <c r="BL75" s="421"/>
      <c r="BM75" s="421"/>
      <c r="BN75" s="421"/>
      <c r="BO75" s="421"/>
      <c r="BP75" s="421"/>
      <c r="BQ75" s="467"/>
      <c r="BS75" s="146"/>
      <c r="BT75" s="146"/>
      <c r="BU75" s="570"/>
    </row>
    <row r="76" spans="1:73" ht="12" customHeight="1">
      <c r="A76" s="128"/>
      <c r="G76" s="442"/>
      <c r="H76" s="443"/>
      <c r="I76" s="443"/>
      <c r="J76" s="443"/>
      <c r="K76" s="443"/>
      <c r="L76" s="443"/>
      <c r="M76" s="443"/>
      <c r="N76" s="443"/>
      <c r="O76" s="443"/>
      <c r="P76" s="443"/>
      <c r="Q76" s="443"/>
      <c r="R76" s="443"/>
      <c r="S76" s="443"/>
      <c r="T76" s="444"/>
      <c r="U76" s="422"/>
      <c r="V76" s="423"/>
      <c r="W76" s="423"/>
      <c r="X76" s="423"/>
      <c r="Y76" s="423"/>
      <c r="Z76" s="423"/>
      <c r="AA76" s="423"/>
      <c r="AB76" s="423"/>
      <c r="AC76" s="423"/>
      <c r="AD76" s="423"/>
      <c r="AE76" s="423"/>
      <c r="AF76" s="423"/>
      <c r="AG76" s="423"/>
      <c r="AH76" s="423"/>
      <c r="AI76" s="423"/>
      <c r="AJ76" s="423"/>
      <c r="AK76" s="423"/>
      <c r="AL76" s="423"/>
      <c r="AM76" s="423"/>
      <c r="AN76" s="423"/>
      <c r="AO76" s="423"/>
      <c r="AP76" s="423"/>
      <c r="AQ76" s="423"/>
      <c r="AR76" s="423"/>
      <c r="AS76" s="423"/>
      <c r="AT76" s="423"/>
      <c r="AU76" s="423"/>
      <c r="AV76" s="423"/>
      <c r="AW76" s="423"/>
      <c r="AX76" s="423"/>
      <c r="AY76" s="423"/>
      <c r="AZ76" s="423"/>
      <c r="BA76" s="423"/>
      <c r="BB76" s="423"/>
      <c r="BC76" s="423"/>
      <c r="BD76" s="423"/>
      <c r="BE76" s="423"/>
      <c r="BF76" s="423"/>
      <c r="BG76" s="423"/>
      <c r="BH76" s="423"/>
      <c r="BI76" s="423"/>
      <c r="BJ76" s="423"/>
      <c r="BK76" s="423"/>
      <c r="BL76" s="423"/>
      <c r="BM76" s="423"/>
      <c r="BN76" s="423"/>
      <c r="BO76" s="423"/>
      <c r="BP76" s="423"/>
      <c r="BQ76" s="468"/>
      <c r="BS76" s="146"/>
      <c r="BT76" s="146"/>
      <c r="BU76" s="570"/>
    </row>
    <row r="77" spans="1:73" ht="12" customHeight="1">
      <c r="A77" s="128"/>
      <c r="G77" s="2"/>
      <c r="I77" s="437" t="s">
        <v>0</v>
      </c>
      <c r="J77" s="437"/>
      <c r="K77" s="437"/>
      <c r="L77" s="437"/>
      <c r="M77" s="437"/>
      <c r="N77" s="437"/>
      <c r="O77" s="437"/>
      <c r="P77" s="437"/>
      <c r="Q77" s="437"/>
      <c r="R77" s="437"/>
      <c r="S77" s="437"/>
      <c r="T77" s="437"/>
      <c r="U77" s="437"/>
      <c r="V77" s="437"/>
      <c r="W77" s="437"/>
      <c r="X77" s="437"/>
      <c r="Y77" s="437"/>
      <c r="Z77" s="17"/>
      <c r="AA77" s="17"/>
      <c r="AB77" s="17"/>
      <c r="AC77" s="17"/>
      <c r="AD77" s="17"/>
      <c r="AE77" s="17"/>
      <c r="AF77" s="425" t="s">
        <v>16</v>
      </c>
      <c r="AG77" s="425"/>
      <c r="AH77" s="425"/>
      <c r="AI77" s="425"/>
      <c r="AJ77" s="425"/>
      <c r="AK77" s="425"/>
      <c r="AL77" s="425"/>
      <c r="AM77" s="425"/>
      <c r="AN77" s="425"/>
      <c r="AO77" s="425"/>
      <c r="AP77" s="425"/>
      <c r="AQ77" s="425"/>
      <c r="AR77" s="17"/>
      <c r="AS77" s="17"/>
      <c r="AT77" s="17"/>
      <c r="AU77" s="17"/>
      <c r="BQ77" s="14"/>
      <c r="BS77" s="128"/>
      <c r="BT77" s="128"/>
      <c r="BU77" s="128"/>
    </row>
    <row r="78" spans="1:73" ht="12" customHeight="1">
      <c r="A78" s="128"/>
      <c r="G78" s="2"/>
      <c r="I78" s="440"/>
      <c r="J78" s="440"/>
      <c r="K78" s="440"/>
      <c r="L78" s="440"/>
      <c r="M78" s="440"/>
      <c r="N78" s="440"/>
      <c r="O78" s="440"/>
      <c r="P78" s="440"/>
      <c r="Q78" s="440"/>
      <c r="R78" s="440"/>
      <c r="S78" s="440"/>
      <c r="T78" s="440"/>
      <c r="U78" s="440"/>
      <c r="V78" s="440"/>
      <c r="W78" s="440"/>
      <c r="X78" s="440"/>
      <c r="Y78" s="440"/>
      <c r="Z78" s="18"/>
      <c r="AA78" s="18"/>
      <c r="AB78" s="18"/>
      <c r="AC78" s="18"/>
      <c r="AD78" s="18"/>
      <c r="AE78" s="18"/>
      <c r="AF78" s="426"/>
      <c r="AG78" s="426"/>
      <c r="AH78" s="426"/>
      <c r="AI78" s="426"/>
      <c r="AJ78" s="426"/>
      <c r="AK78" s="426"/>
      <c r="AL78" s="426"/>
      <c r="AM78" s="426"/>
      <c r="AN78" s="426"/>
      <c r="AO78" s="426"/>
      <c r="AP78" s="426"/>
      <c r="AQ78" s="426"/>
      <c r="AR78" s="18"/>
      <c r="AS78" s="18"/>
      <c r="AT78" s="18"/>
      <c r="AU78" s="426" t="str">
        <f ca="1">"2/全 "&amp;入力シート!$T$41&amp;"  "</f>
        <v xml:space="preserve">2/全   </v>
      </c>
      <c r="AV78" s="426"/>
      <c r="AW78" s="426"/>
      <c r="AX78" s="426"/>
      <c r="AY78" s="426"/>
      <c r="AZ78" s="426"/>
      <c r="BA78" s="426"/>
      <c r="BB78" s="426"/>
      <c r="BC78" s="426"/>
      <c r="BD78" s="426"/>
      <c r="BE78" s="426"/>
      <c r="BF78" s="426"/>
      <c r="BG78" s="426"/>
      <c r="BH78" s="426"/>
      <c r="BI78" s="426"/>
      <c r="BJ78" s="426"/>
      <c r="BK78" s="426"/>
      <c r="BL78" s="426"/>
      <c r="BM78" s="426"/>
      <c r="BN78" s="426"/>
      <c r="BO78" s="426"/>
      <c r="BQ78" s="16"/>
      <c r="BS78" s="128"/>
      <c r="BT78" s="128"/>
      <c r="BU78" s="128"/>
    </row>
    <row r="79" spans="1:73" ht="12" customHeight="1">
      <c r="A79" s="128"/>
      <c r="G79" s="2"/>
      <c r="I79" s="19" t="s">
        <v>26</v>
      </c>
      <c r="J79" s="19"/>
      <c r="K79" s="19"/>
      <c r="L79" s="19"/>
      <c r="M79" s="19"/>
      <c r="N79" s="19"/>
      <c r="O79" s="19"/>
      <c r="P79" s="19"/>
      <c r="Q79" s="19"/>
      <c r="R79" s="19"/>
      <c r="S79" s="19"/>
      <c r="T79" s="19"/>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426"/>
      <c r="AV79" s="426"/>
      <c r="AW79" s="426"/>
      <c r="AX79" s="426"/>
      <c r="AY79" s="426"/>
      <c r="AZ79" s="426"/>
      <c r="BA79" s="426"/>
      <c r="BB79" s="426"/>
      <c r="BC79" s="426"/>
      <c r="BD79" s="426"/>
      <c r="BE79" s="426"/>
      <c r="BF79" s="426"/>
      <c r="BG79" s="426"/>
      <c r="BH79" s="426"/>
      <c r="BI79" s="426"/>
      <c r="BJ79" s="426"/>
      <c r="BK79" s="426"/>
      <c r="BL79" s="426"/>
      <c r="BM79" s="426"/>
      <c r="BN79" s="426"/>
      <c r="BO79" s="426"/>
      <c r="BP79" s="18"/>
      <c r="BQ79" s="16"/>
      <c r="BS79" s="128"/>
      <c r="BT79" s="128"/>
      <c r="BU79" s="128"/>
    </row>
    <row r="80" spans="1:73" ht="12" customHeight="1">
      <c r="A80" s="128"/>
      <c r="G80" s="424" t="s">
        <v>1</v>
      </c>
      <c r="H80" s="424"/>
      <c r="I80" s="424"/>
      <c r="J80" s="424"/>
      <c r="K80" s="424" t="s">
        <v>3</v>
      </c>
      <c r="L80" s="424"/>
      <c r="M80" s="424"/>
      <c r="N80" s="424"/>
      <c r="O80" s="424"/>
      <c r="P80" s="424"/>
      <c r="Q80" s="424"/>
      <c r="R80" s="424"/>
      <c r="S80" s="424"/>
      <c r="T80" s="424"/>
      <c r="U80" s="424" t="s">
        <v>11</v>
      </c>
      <c r="V80" s="424"/>
      <c r="W80" s="424"/>
      <c r="X80" s="424"/>
      <c r="Y80" s="424"/>
      <c r="Z80" s="424"/>
      <c r="AA80" s="424"/>
      <c r="AB80" s="424"/>
      <c r="AC80" s="424"/>
      <c r="AD80" s="424"/>
      <c r="AE80" s="424"/>
      <c r="AF80" s="424"/>
      <c r="AG80" s="424"/>
      <c r="AH80" s="424"/>
      <c r="AI80" s="424"/>
      <c r="AJ80" s="424"/>
      <c r="AK80" s="424"/>
      <c r="AL80" s="424"/>
      <c r="AM80" s="424"/>
      <c r="AN80" s="424"/>
      <c r="AO80" s="424" t="s">
        <v>204</v>
      </c>
      <c r="AP80" s="424"/>
      <c r="AQ80" s="424"/>
      <c r="AR80" s="424"/>
      <c r="AS80" s="424"/>
      <c r="AT80" s="424"/>
      <c r="AU80" s="424"/>
      <c r="AV80" s="424"/>
      <c r="AW80" s="424"/>
      <c r="AX80" s="424"/>
      <c r="AY80" s="424"/>
      <c r="AZ80" s="424"/>
      <c r="BA80" s="424"/>
      <c r="BB80" s="424"/>
      <c r="BC80" s="424"/>
      <c r="BD80" s="424"/>
      <c r="BE80" s="424"/>
      <c r="BF80" s="424"/>
      <c r="BG80" s="424"/>
      <c r="BH80" s="424" t="s">
        <v>2</v>
      </c>
      <c r="BI80" s="424"/>
      <c r="BJ80" s="424"/>
      <c r="BK80" s="424"/>
      <c r="BL80" s="424"/>
      <c r="BM80" s="424" t="s">
        <v>8</v>
      </c>
      <c r="BN80" s="424"/>
      <c r="BO80" s="424"/>
      <c r="BP80" s="424"/>
      <c r="BQ80" s="424"/>
      <c r="BS80" s="128"/>
      <c r="BT80" s="128"/>
      <c r="BU80" s="128"/>
    </row>
    <row r="81" spans="1:73" ht="12" customHeight="1">
      <c r="A81" s="128"/>
      <c r="G81" s="424"/>
      <c r="H81" s="424"/>
      <c r="I81" s="424"/>
      <c r="J81" s="424"/>
      <c r="K81" s="424"/>
      <c r="L81" s="424"/>
      <c r="M81" s="424"/>
      <c r="N81" s="424"/>
      <c r="O81" s="424"/>
      <c r="P81" s="424"/>
      <c r="Q81" s="424"/>
      <c r="R81" s="424"/>
      <c r="S81" s="424"/>
      <c r="T81" s="424"/>
      <c r="U81" s="424"/>
      <c r="V81" s="424"/>
      <c r="W81" s="424"/>
      <c r="X81" s="424"/>
      <c r="Y81" s="424"/>
      <c r="Z81" s="424"/>
      <c r="AA81" s="424"/>
      <c r="AB81" s="424"/>
      <c r="AC81" s="424"/>
      <c r="AD81" s="424"/>
      <c r="AE81" s="424"/>
      <c r="AF81" s="424"/>
      <c r="AG81" s="424"/>
      <c r="AH81" s="424"/>
      <c r="AI81" s="424"/>
      <c r="AJ81" s="424"/>
      <c r="AK81" s="424"/>
      <c r="AL81" s="424"/>
      <c r="AM81" s="424"/>
      <c r="AN81" s="424"/>
      <c r="AO81" s="424"/>
      <c r="AP81" s="424"/>
      <c r="AQ81" s="424"/>
      <c r="AR81" s="424"/>
      <c r="AS81" s="424"/>
      <c r="AT81" s="424"/>
      <c r="AU81" s="424"/>
      <c r="AV81" s="424"/>
      <c r="AW81" s="424"/>
      <c r="AX81" s="424"/>
      <c r="AY81" s="424"/>
      <c r="AZ81" s="424"/>
      <c r="BA81" s="424"/>
      <c r="BB81" s="424"/>
      <c r="BC81" s="424"/>
      <c r="BD81" s="424"/>
      <c r="BE81" s="424"/>
      <c r="BF81" s="424"/>
      <c r="BG81" s="424"/>
      <c r="BH81" s="424"/>
      <c r="BI81" s="424"/>
      <c r="BJ81" s="424"/>
      <c r="BK81" s="424"/>
      <c r="BL81" s="424"/>
      <c r="BM81" s="424"/>
      <c r="BN81" s="424"/>
      <c r="BO81" s="424"/>
      <c r="BP81" s="424"/>
      <c r="BQ81" s="424"/>
      <c r="BS81" s="128"/>
      <c r="BT81" s="128"/>
      <c r="BU81" s="128"/>
    </row>
    <row r="82" spans="1:73" ht="12" customHeight="1">
      <c r="A82" s="128">
        <v>17</v>
      </c>
      <c r="G82" s="529">
        <v>1</v>
      </c>
      <c r="H82" s="437"/>
      <c r="I82" s="437"/>
      <c r="J82" s="438"/>
      <c r="K82" s="417" t="str">
        <f ca="1">IF(INDEX(入力,$A82,K$1)="","",INDEX(入力,$A82,K$1))</f>
        <v/>
      </c>
      <c r="L82" s="417"/>
      <c r="M82" s="417"/>
      <c r="N82" s="417"/>
      <c r="O82" s="417"/>
      <c r="P82" s="417"/>
      <c r="Q82" s="417"/>
      <c r="R82" s="417"/>
      <c r="S82" s="417"/>
      <c r="T82" s="417"/>
      <c r="U82" s="445" t="str">
        <f ca="1">IF($K82="","",VLOOKUP($K82,新選手名簿,U$1,FALSE))</f>
        <v/>
      </c>
      <c r="V82" s="446"/>
      <c r="W82" s="446"/>
      <c r="X82" s="446"/>
      <c r="Y82" s="446"/>
      <c r="Z82" s="446"/>
      <c r="AA82" s="446"/>
      <c r="AB82" s="446"/>
      <c r="AC82" s="446"/>
      <c r="AD82" s="446"/>
      <c r="AE82" s="446" t="s">
        <v>305</v>
      </c>
      <c r="AF82" s="446"/>
      <c r="AG82" s="446"/>
      <c r="AH82" s="446"/>
      <c r="AI82" s="446"/>
      <c r="AJ82" s="446"/>
      <c r="AK82" s="446"/>
      <c r="AL82" s="446"/>
      <c r="AM82" s="446"/>
      <c r="AN82" s="447"/>
      <c r="AO82" s="417" t="str">
        <f ca="1">IF($K82="","",VLOOKUP($K82,新選手名簿,AO$1,FALSE))</f>
        <v/>
      </c>
      <c r="AP82" s="417"/>
      <c r="AQ82" s="417"/>
      <c r="AR82" s="417"/>
      <c r="AS82" s="417"/>
      <c r="AT82" s="417"/>
      <c r="AU82" s="417"/>
      <c r="AV82" s="417"/>
      <c r="AW82" s="417"/>
      <c r="AX82" s="417"/>
      <c r="AY82" s="417"/>
      <c r="AZ82" s="417"/>
      <c r="BA82" s="417"/>
      <c r="BB82" s="417"/>
      <c r="BC82" s="417"/>
      <c r="BD82" s="417"/>
      <c r="BE82" s="417"/>
      <c r="BF82" s="417"/>
      <c r="BG82" s="417"/>
      <c r="BH82" s="417" t="str">
        <f ca="1">IF($K82="","",VLOOKUP($K82,新選手名簿,BH$1,FALSE))</f>
        <v/>
      </c>
      <c r="BI82" s="417"/>
      <c r="BJ82" s="417"/>
      <c r="BK82" s="417"/>
      <c r="BL82" s="417"/>
      <c r="BM82" s="417" t="str">
        <f ca="1">IF($K82="","",VLOOKUP($K82,新選手名簿,BM$1,FALSE))</f>
        <v/>
      </c>
      <c r="BN82" s="417"/>
      <c r="BO82" s="417"/>
      <c r="BP82" s="417"/>
      <c r="BQ82" s="417"/>
      <c r="BS82" s="128"/>
      <c r="BT82" s="128"/>
      <c r="BU82" s="128"/>
    </row>
    <row r="83" spans="1:73" ht="12" customHeight="1">
      <c r="A83" s="128"/>
      <c r="G83" s="439"/>
      <c r="H83" s="440"/>
      <c r="I83" s="440"/>
      <c r="J83" s="441"/>
      <c r="K83" s="417"/>
      <c r="L83" s="417"/>
      <c r="M83" s="417"/>
      <c r="N83" s="417"/>
      <c r="O83" s="417"/>
      <c r="P83" s="417"/>
      <c r="Q83" s="417"/>
      <c r="R83" s="417"/>
      <c r="S83" s="417"/>
      <c r="T83" s="417"/>
      <c r="U83" s="448"/>
      <c r="V83" s="449"/>
      <c r="W83" s="449"/>
      <c r="X83" s="449"/>
      <c r="Y83" s="449"/>
      <c r="Z83" s="449"/>
      <c r="AA83" s="449"/>
      <c r="AB83" s="449"/>
      <c r="AC83" s="449"/>
      <c r="AD83" s="449"/>
      <c r="AE83" s="449"/>
      <c r="AF83" s="449"/>
      <c r="AG83" s="449"/>
      <c r="AH83" s="449"/>
      <c r="AI83" s="449"/>
      <c r="AJ83" s="449"/>
      <c r="AK83" s="449"/>
      <c r="AL83" s="449"/>
      <c r="AM83" s="449"/>
      <c r="AN83" s="450"/>
      <c r="AO83" s="417"/>
      <c r="AP83" s="417"/>
      <c r="AQ83" s="417"/>
      <c r="AR83" s="417"/>
      <c r="AS83" s="417"/>
      <c r="AT83" s="417"/>
      <c r="AU83" s="417"/>
      <c r="AV83" s="417"/>
      <c r="AW83" s="417"/>
      <c r="AX83" s="417"/>
      <c r="AY83" s="417"/>
      <c r="AZ83" s="417"/>
      <c r="BA83" s="417"/>
      <c r="BB83" s="417"/>
      <c r="BC83" s="417"/>
      <c r="BD83" s="417"/>
      <c r="BE83" s="417"/>
      <c r="BF83" s="417"/>
      <c r="BG83" s="417"/>
      <c r="BH83" s="417"/>
      <c r="BI83" s="417"/>
      <c r="BJ83" s="417"/>
      <c r="BK83" s="417"/>
      <c r="BL83" s="417"/>
      <c r="BM83" s="417"/>
      <c r="BN83" s="417"/>
      <c r="BO83" s="417"/>
      <c r="BP83" s="417"/>
      <c r="BQ83" s="417"/>
      <c r="BS83" s="128"/>
      <c r="BT83" s="128"/>
      <c r="BU83" s="128"/>
    </row>
    <row r="84" spans="1:73" ht="12" customHeight="1">
      <c r="A84" s="128"/>
      <c r="G84" s="439"/>
      <c r="H84" s="440"/>
      <c r="I84" s="440"/>
      <c r="J84" s="441"/>
      <c r="K84" s="417"/>
      <c r="L84" s="417"/>
      <c r="M84" s="417"/>
      <c r="N84" s="417"/>
      <c r="O84" s="417"/>
      <c r="P84" s="417"/>
      <c r="Q84" s="417"/>
      <c r="R84" s="417"/>
      <c r="S84" s="417"/>
      <c r="T84" s="417"/>
      <c r="U84" s="451"/>
      <c r="V84" s="452"/>
      <c r="W84" s="452"/>
      <c r="X84" s="452"/>
      <c r="Y84" s="452"/>
      <c r="Z84" s="452"/>
      <c r="AA84" s="452"/>
      <c r="AB84" s="452"/>
      <c r="AC84" s="452"/>
      <c r="AD84" s="452"/>
      <c r="AE84" s="452"/>
      <c r="AF84" s="452"/>
      <c r="AG84" s="452"/>
      <c r="AH84" s="452"/>
      <c r="AI84" s="452"/>
      <c r="AJ84" s="452"/>
      <c r="AK84" s="452"/>
      <c r="AL84" s="452"/>
      <c r="AM84" s="452"/>
      <c r="AN84" s="453"/>
      <c r="AO84" s="417"/>
      <c r="AP84" s="417"/>
      <c r="AQ84" s="417"/>
      <c r="AR84" s="417"/>
      <c r="AS84" s="417"/>
      <c r="AT84" s="417"/>
      <c r="AU84" s="417"/>
      <c r="AV84" s="417"/>
      <c r="AW84" s="417"/>
      <c r="AX84" s="417"/>
      <c r="AY84" s="417"/>
      <c r="AZ84" s="417"/>
      <c r="BA84" s="417"/>
      <c r="BB84" s="417"/>
      <c r="BC84" s="417"/>
      <c r="BD84" s="417"/>
      <c r="BE84" s="417"/>
      <c r="BF84" s="417"/>
      <c r="BG84" s="417"/>
      <c r="BH84" s="417"/>
      <c r="BI84" s="417"/>
      <c r="BJ84" s="417"/>
      <c r="BK84" s="417"/>
      <c r="BL84" s="417"/>
      <c r="BM84" s="417"/>
      <c r="BN84" s="417"/>
      <c r="BO84" s="417"/>
      <c r="BP84" s="417"/>
      <c r="BQ84" s="417"/>
      <c r="BS84" s="128"/>
      <c r="BT84" s="128"/>
      <c r="BU84" s="128"/>
    </row>
    <row r="85" spans="1:73" ht="12" customHeight="1">
      <c r="A85" s="128">
        <f>A82+1</f>
        <v>18</v>
      </c>
      <c r="G85" s="439"/>
      <c r="H85" s="440"/>
      <c r="I85" s="440"/>
      <c r="J85" s="441"/>
      <c r="K85" s="417" t="str">
        <f ca="1">IF(INDEX(入力,$A85,K$1)="","",INDEX(入力,$A85,K$1))</f>
        <v/>
      </c>
      <c r="L85" s="417"/>
      <c r="M85" s="417"/>
      <c r="N85" s="417"/>
      <c r="O85" s="417"/>
      <c r="P85" s="417"/>
      <c r="Q85" s="417"/>
      <c r="R85" s="417"/>
      <c r="S85" s="417"/>
      <c r="T85" s="417"/>
      <c r="U85" s="417" t="str">
        <f ca="1">IF($K85="","",VLOOKUP($K85,新選手名簿,U$1,FALSE))</f>
        <v/>
      </c>
      <c r="V85" s="417"/>
      <c r="W85" s="417"/>
      <c r="X85" s="417"/>
      <c r="Y85" s="417"/>
      <c r="Z85" s="417"/>
      <c r="AA85" s="417"/>
      <c r="AB85" s="417"/>
      <c r="AC85" s="417"/>
      <c r="AD85" s="417"/>
      <c r="AE85" s="417" t="s">
        <v>305</v>
      </c>
      <c r="AF85" s="417"/>
      <c r="AG85" s="417"/>
      <c r="AH85" s="417"/>
      <c r="AI85" s="417"/>
      <c r="AJ85" s="417"/>
      <c r="AK85" s="417"/>
      <c r="AL85" s="417"/>
      <c r="AM85" s="417"/>
      <c r="AN85" s="417"/>
      <c r="AO85" s="417" t="str">
        <f ca="1">IF($K85="","",VLOOKUP($K85,新選手名簿,AO$1,FALSE))</f>
        <v/>
      </c>
      <c r="AP85" s="417"/>
      <c r="AQ85" s="417"/>
      <c r="AR85" s="417"/>
      <c r="AS85" s="417"/>
      <c r="AT85" s="417"/>
      <c r="AU85" s="417"/>
      <c r="AV85" s="417"/>
      <c r="AW85" s="417"/>
      <c r="AX85" s="417"/>
      <c r="AY85" s="417"/>
      <c r="AZ85" s="417"/>
      <c r="BA85" s="417"/>
      <c r="BB85" s="417"/>
      <c r="BC85" s="417"/>
      <c r="BD85" s="417"/>
      <c r="BE85" s="417"/>
      <c r="BF85" s="417"/>
      <c r="BG85" s="417"/>
      <c r="BH85" s="417" t="str">
        <f ca="1">IF($K85="","",VLOOKUP($K85,新選手名簿,BH$1,FALSE))</f>
        <v/>
      </c>
      <c r="BI85" s="417"/>
      <c r="BJ85" s="417"/>
      <c r="BK85" s="417"/>
      <c r="BL85" s="417"/>
      <c r="BM85" s="417" t="str">
        <f ca="1">IF($K85="","",VLOOKUP($K85,新選手名簿,BM$1,FALSE))</f>
        <v/>
      </c>
      <c r="BN85" s="417"/>
      <c r="BO85" s="417"/>
      <c r="BP85" s="417"/>
      <c r="BQ85" s="417"/>
      <c r="BS85" s="128"/>
      <c r="BT85" s="128"/>
      <c r="BU85" s="128"/>
    </row>
    <row r="86" spans="1:73" ht="12" customHeight="1">
      <c r="A86" s="128"/>
      <c r="G86" s="439"/>
      <c r="H86" s="440"/>
      <c r="I86" s="440"/>
      <c r="J86" s="441"/>
      <c r="K86" s="417"/>
      <c r="L86" s="417"/>
      <c r="M86" s="417"/>
      <c r="N86" s="417"/>
      <c r="O86" s="417"/>
      <c r="P86" s="417"/>
      <c r="Q86" s="417"/>
      <c r="R86" s="417"/>
      <c r="S86" s="417"/>
      <c r="T86" s="417"/>
      <c r="U86" s="417"/>
      <c r="V86" s="417"/>
      <c r="W86" s="417"/>
      <c r="X86" s="417"/>
      <c r="Y86" s="417"/>
      <c r="Z86" s="417"/>
      <c r="AA86" s="417"/>
      <c r="AB86" s="417"/>
      <c r="AC86" s="417"/>
      <c r="AD86" s="417"/>
      <c r="AE86" s="417"/>
      <c r="AF86" s="417"/>
      <c r="AG86" s="417"/>
      <c r="AH86" s="417"/>
      <c r="AI86" s="417"/>
      <c r="AJ86" s="417"/>
      <c r="AK86" s="417"/>
      <c r="AL86" s="417"/>
      <c r="AM86" s="417"/>
      <c r="AN86" s="417"/>
      <c r="AO86" s="417"/>
      <c r="AP86" s="417"/>
      <c r="AQ86" s="417"/>
      <c r="AR86" s="417"/>
      <c r="AS86" s="417"/>
      <c r="AT86" s="417"/>
      <c r="AU86" s="417"/>
      <c r="AV86" s="417"/>
      <c r="AW86" s="417"/>
      <c r="AX86" s="417"/>
      <c r="AY86" s="417"/>
      <c r="AZ86" s="417"/>
      <c r="BA86" s="417"/>
      <c r="BB86" s="417"/>
      <c r="BC86" s="417"/>
      <c r="BD86" s="417"/>
      <c r="BE86" s="417"/>
      <c r="BF86" s="417"/>
      <c r="BG86" s="417"/>
      <c r="BH86" s="417"/>
      <c r="BI86" s="417"/>
      <c r="BJ86" s="417"/>
      <c r="BK86" s="417"/>
      <c r="BL86" s="417"/>
      <c r="BM86" s="417"/>
      <c r="BN86" s="417"/>
      <c r="BO86" s="417"/>
      <c r="BP86" s="417"/>
      <c r="BQ86" s="417"/>
      <c r="BS86" s="128"/>
      <c r="BT86" s="128"/>
      <c r="BU86" s="128"/>
    </row>
    <row r="87" spans="1:73" ht="12" customHeight="1">
      <c r="A87" s="128"/>
      <c r="G87" s="439"/>
      <c r="H87" s="440"/>
      <c r="I87" s="440"/>
      <c r="J87" s="441"/>
      <c r="K87" s="417"/>
      <c r="L87" s="417"/>
      <c r="M87" s="417"/>
      <c r="N87" s="417"/>
      <c r="O87" s="417"/>
      <c r="P87" s="417"/>
      <c r="Q87" s="417"/>
      <c r="R87" s="417"/>
      <c r="S87" s="417"/>
      <c r="T87" s="417"/>
      <c r="U87" s="417"/>
      <c r="V87" s="417"/>
      <c r="W87" s="417"/>
      <c r="X87" s="417"/>
      <c r="Y87" s="417"/>
      <c r="Z87" s="417"/>
      <c r="AA87" s="417"/>
      <c r="AB87" s="417"/>
      <c r="AC87" s="417"/>
      <c r="AD87" s="417"/>
      <c r="AE87" s="417"/>
      <c r="AF87" s="417"/>
      <c r="AG87" s="417"/>
      <c r="AH87" s="417"/>
      <c r="AI87" s="417"/>
      <c r="AJ87" s="417"/>
      <c r="AK87" s="417"/>
      <c r="AL87" s="417"/>
      <c r="AM87" s="417"/>
      <c r="AN87" s="417"/>
      <c r="AO87" s="417"/>
      <c r="AP87" s="417"/>
      <c r="AQ87" s="417"/>
      <c r="AR87" s="417"/>
      <c r="AS87" s="417"/>
      <c r="AT87" s="417"/>
      <c r="AU87" s="417"/>
      <c r="AV87" s="417"/>
      <c r="AW87" s="417"/>
      <c r="AX87" s="417"/>
      <c r="AY87" s="417"/>
      <c r="AZ87" s="417"/>
      <c r="BA87" s="417"/>
      <c r="BB87" s="417"/>
      <c r="BC87" s="417"/>
      <c r="BD87" s="417"/>
      <c r="BE87" s="417"/>
      <c r="BF87" s="417"/>
      <c r="BG87" s="417"/>
      <c r="BH87" s="417"/>
      <c r="BI87" s="417"/>
      <c r="BJ87" s="417"/>
      <c r="BK87" s="417"/>
      <c r="BL87" s="417"/>
      <c r="BM87" s="417"/>
      <c r="BN87" s="417"/>
      <c r="BO87" s="417"/>
      <c r="BP87" s="417"/>
      <c r="BQ87" s="417"/>
      <c r="BS87" s="128"/>
      <c r="BT87" s="128"/>
      <c r="BU87" s="128"/>
    </row>
    <row r="88" spans="1:73" ht="12" customHeight="1">
      <c r="A88" s="128">
        <f>A85+1</f>
        <v>19</v>
      </c>
      <c r="G88" s="439"/>
      <c r="H88" s="440"/>
      <c r="I88" s="440"/>
      <c r="J88" s="441"/>
      <c r="K88" s="417" t="str">
        <f ca="1">IF(INDEX(入力,$A88,K$1)="","",INDEX(入力,$A88,K$1))</f>
        <v/>
      </c>
      <c r="L88" s="417"/>
      <c r="M88" s="417"/>
      <c r="N88" s="417"/>
      <c r="O88" s="417"/>
      <c r="P88" s="417"/>
      <c r="Q88" s="417"/>
      <c r="R88" s="417"/>
      <c r="S88" s="417"/>
      <c r="T88" s="417"/>
      <c r="U88" s="417" t="str">
        <f ca="1">IF($K88="","",VLOOKUP($K88,新選手名簿,U$1,FALSE))</f>
        <v/>
      </c>
      <c r="V88" s="417"/>
      <c r="W88" s="417"/>
      <c r="X88" s="417"/>
      <c r="Y88" s="417"/>
      <c r="Z88" s="417"/>
      <c r="AA88" s="417"/>
      <c r="AB88" s="417"/>
      <c r="AC88" s="417"/>
      <c r="AD88" s="417"/>
      <c r="AE88" s="417" t="s">
        <v>305</v>
      </c>
      <c r="AF88" s="417"/>
      <c r="AG88" s="417"/>
      <c r="AH88" s="417"/>
      <c r="AI88" s="417"/>
      <c r="AJ88" s="417"/>
      <c r="AK88" s="417"/>
      <c r="AL88" s="417"/>
      <c r="AM88" s="417"/>
      <c r="AN88" s="417"/>
      <c r="AO88" s="417" t="str">
        <f ca="1">IF($K88="","",VLOOKUP($K88,新選手名簿,AO$1,FALSE))</f>
        <v/>
      </c>
      <c r="AP88" s="417"/>
      <c r="AQ88" s="417"/>
      <c r="AR88" s="417"/>
      <c r="AS88" s="417"/>
      <c r="AT88" s="417"/>
      <c r="AU88" s="417"/>
      <c r="AV88" s="417"/>
      <c r="AW88" s="417"/>
      <c r="AX88" s="417"/>
      <c r="AY88" s="417"/>
      <c r="AZ88" s="417"/>
      <c r="BA88" s="417"/>
      <c r="BB88" s="417"/>
      <c r="BC88" s="417"/>
      <c r="BD88" s="417"/>
      <c r="BE88" s="417"/>
      <c r="BF88" s="417"/>
      <c r="BG88" s="417"/>
      <c r="BH88" s="417" t="str">
        <f ca="1">IF($K88="","",VLOOKUP($K88,新選手名簿,BH$1,FALSE))</f>
        <v/>
      </c>
      <c r="BI88" s="417"/>
      <c r="BJ88" s="417"/>
      <c r="BK88" s="417"/>
      <c r="BL88" s="417"/>
      <c r="BM88" s="417" t="str">
        <f ca="1">IF($K88="","",VLOOKUP($K88,新選手名簿,BM$1,FALSE))</f>
        <v/>
      </c>
      <c r="BN88" s="417"/>
      <c r="BO88" s="417"/>
      <c r="BP88" s="417"/>
      <c r="BQ88" s="417"/>
      <c r="BS88" s="128"/>
      <c r="BT88" s="128"/>
      <c r="BU88" s="128"/>
    </row>
    <row r="89" spans="1:73" ht="12" customHeight="1">
      <c r="A89" s="128"/>
      <c r="G89" s="439"/>
      <c r="H89" s="440"/>
      <c r="I89" s="440"/>
      <c r="J89" s="441"/>
      <c r="K89" s="417"/>
      <c r="L89" s="417"/>
      <c r="M89" s="417"/>
      <c r="N89" s="417"/>
      <c r="O89" s="417"/>
      <c r="P89" s="417"/>
      <c r="Q89" s="417"/>
      <c r="R89" s="417"/>
      <c r="S89" s="417"/>
      <c r="T89" s="417"/>
      <c r="U89" s="417"/>
      <c r="V89" s="417"/>
      <c r="W89" s="417"/>
      <c r="X89" s="417"/>
      <c r="Y89" s="417"/>
      <c r="Z89" s="417"/>
      <c r="AA89" s="417"/>
      <c r="AB89" s="417"/>
      <c r="AC89" s="417"/>
      <c r="AD89" s="417"/>
      <c r="AE89" s="417"/>
      <c r="AF89" s="417"/>
      <c r="AG89" s="417"/>
      <c r="AH89" s="417"/>
      <c r="AI89" s="417"/>
      <c r="AJ89" s="417"/>
      <c r="AK89" s="417"/>
      <c r="AL89" s="417"/>
      <c r="AM89" s="417"/>
      <c r="AN89" s="417"/>
      <c r="AO89" s="417"/>
      <c r="AP89" s="417"/>
      <c r="AQ89" s="417"/>
      <c r="AR89" s="417"/>
      <c r="AS89" s="417"/>
      <c r="AT89" s="417"/>
      <c r="AU89" s="417"/>
      <c r="AV89" s="417"/>
      <c r="AW89" s="417"/>
      <c r="AX89" s="417"/>
      <c r="AY89" s="417"/>
      <c r="AZ89" s="417"/>
      <c r="BA89" s="417"/>
      <c r="BB89" s="417"/>
      <c r="BC89" s="417"/>
      <c r="BD89" s="417"/>
      <c r="BE89" s="417"/>
      <c r="BF89" s="417"/>
      <c r="BG89" s="417"/>
      <c r="BH89" s="417"/>
      <c r="BI89" s="417"/>
      <c r="BJ89" s="417"/>
      <c r="BK89" s="417"/>
      <c r="BL89" s="417"/>
      <c r="BM89" s="417"/>
      <c r="BN89" s="417"/>
      <c r="BO89" s="417"/>
      <c r="BP89" s="417"/>
      <c r="BQ89" s="417"/>
      <c r="BS89" s="128"/>
      <c r="BT89" s="128"/>
      <c r="BU89" s="128"/>
    </row>
    <row r="90" spans="1:73" ht="12" customHeight="1">
      <c r="A90" s="128"/>
      <c r="G90" s="442"/>
      <c r="H90" s="443"/>
      <c r="I90" s="443"/>
      <c r="J90" s="444"/>
      <c r="K90" s="417"/>
      <c r="L90" s="417"/>
      <c r="M90" s="417"/>
      <c r="N90" s="417"/>
      <c r="O90" s="417"/>
      <c r="P90" s="417"/>
      <c r="Q90" s="417"/>
      <c r="R90" s="417"/>
      <c r="S90" s="417"/>
      <c r="T90" s="417"/>
      <c r="U90" s="417"/>
      <c r="V90" s="417"/>
      <c r="W90" s="417"/>
      <c r="X90" s="417"/>
      <c r="Y90" s="417"/>
      <c r="Z90" s="417"/>
      <c r="AA90" s="417"/>
      <c r="AB90" s="417"/>
      <c r="AC90" s="417"/>
      <c r="AD90" s="417"/>
      <c r="AE90" s="417"/>
      <c r="AF90" s="417"/>
      <c r="AG90" s="417"/>
      <c r="AH90" s="417"/>
      <c r="AI90" s="417"/>
      <c r="AJ90" s="417"/>
      <c r="AK90" s="417"/>
      <c r="AL90" s="417"/>
      <c r="AM90" s="417"/>
      <c r="AN90" s="417"/>
      <c r="AO90" s="417"/>
      <c r="AP90" s="417"/>
      <c r="AQ90" s="417"/>
      <c r="AR90" s="417"/>
      <c r="AS90" s="417"/>
      <c r="AT90" s="417"/>
      <c r="AU90" s="417"/>
      <c r="AV90" s="417"/>
      <c r="AW90" s="417"/>
      <c r="AX90" s="417"/>
      <c r="AY90" s="417"/>
      <c r="AZ90" s="417"/>
      <c r="BA90" s="417"/>
      <c r="BB90" s="417"/>
      <c r="BC90" s="417"/>
      <c r="BD90" s="417"/>
      <c r="BE90" s="417"/>
      <c r="BF90" s="417"/>
      <c r="BG90" s="417"/>
      <c r="BH90" s="417"/>
      <c r="BI90" s="417"/>
      <c r="BJ90" s="417"/>
      <c r="BK90" s="417"/>
      <c r="BL90" s="417"/>
      <c r="BM90" s="417"/>
      <c r="BN90" s="417"/>
      <c r="BO90" s="417"/>
      <c r="BP90" s="417"/>
      <c r="BQ90" s="417"/>
      <c r="BS90" s="128"/>
      <c r="BT90" s="128"/>
      <c r="BU90" s="128"/>
    </row>
    <row r="91" spans="1:73" ht="12" customHeight="1">
      <c r="A91" s="128">
        <f>A88+1</f>
        <v>20</v>
      </c>
      <c r="G91" s="529">
        <v>2</v>
      </c>
      <c r="H91" s="437"/>
      <c r="I91" s="437"/>
      <c r="J91" s="438"/>
      <c r="K91" s="417" t="str">
        <f ca="1">IF(INDEX(入力,$A91,K$1)="","",INDEX(入力,$A91,K$1))</f>
        <v/>
      </c>
      <c r="L91" s="417"/>
      <c r="M91" s="417"/>
      <c r="N91" s="417"/>
      <c r="O91" s="417"/>
      <c r="P91" s="417"/>
      <c r="Q91" s="417"/>
      <c r="R91" s="417"/>
      <c r="S91" s="417"/>
      <c r="T91" s="417"/>
      <c r="U91" s="417" t="str">
        <f ca="1">IF($K91="","",VLOOKUP($K91,新選手名簿,U$1,FALSE))</f>
        <v/>
      </c>
      <c r="V91" s="417"/>
      <c r="W91" s="417"/>
      <c r="X91" s="417"/>
      <c r="Y91" s="417"/>
      <c r="Z91" s="417"/>
      <c r="AA91" s="417"/>
      <c r="AB91" s="417"/>
      <c r="AC91" s="417"/>
      <c r="AD91" s="417"/>
      <c r="AE91" s="417" t="s">
        <v>305</v>
      </c>
      <c r="AF91" s="417"/>
      <c r="AG91" s="417"/>
      <c r="AH91" s="417"/>
      <c r="AI91" s="417"/>
      <c r="AJ91" s="417"/>
      <c r="AK91" s="417"/>
      <c r="AL91" s="417"/>
      <c r="AM91" s="417"/>
      <c r="AN91" s="417"/>
      <c r="AO91" s="417" t="str">
        <f ca="1">IF($K91="","",VLOOKUP($K91,新選手名簿,AO$1,FALSE))</f>
        <v/>
      </c>
      <c r="AP91" s="417"/>
      <c r="AQ91" s="417"/>
      <c r="AR91" s="417"/>
      <c r="AS91" s="417"/>
      <c r="AT91" s="417"/>
      <c r="AU91" s="417"/>
      <c r="AV91" s="417"/>
      <c r="AW91" s="417"/>
      <c r="AX91" s="417"/>
      <c r="AY91" s="417"/>
      <c r="AZ91" s="417"/>
      <c r="BA91" s="417"/>
      <c r="BB91" s="417"/>
      <c r="BC91" s="417"/>
      <c r="BD91" s="417"/>
      <c r="BE91" s="417"/>
      <c r="BF91" s="417"/>
      <c r="BG91" s="417"/>
      <c r="BH91" s="417" t="str">
        <f ca="1">IF($K91="","",VLOOKUP($K91,新選手名簿,BH$1,FALSE))</f>
        <v/>
      </c>
      <c r="BI91" s="417"/>
      <c r="BJ91" s="417"/>
      <c r="BK91" s="417"/>
      <c r="BL91" s="417"/>
      <c r="BM91" s="417" t="str">
        <f ca="1">IF($K91="","",VLOOKUP($K91,新選手名簿,BM$1,FALSE))</f>
        <v/>
      </c>
      <c r="BN91" s="417"/>
      <c r="BO91" s="417"/>
      <c r="BP91" s="417"/>
      <c r="BQ91" s="417"/>
      <c r="BS91" s="128"/>
      <c r="BT91" s="128"/>
      <c r="BU91" s="128"/>
    </row>
    <row r="92" spans="1:73" ht="12" customHeight="1">
      <c r="A92" s="128"/>
      <c r="G92" s="439"/>
      <c r="H92" s="440"/>
      <c r="I92" s="440"/>
      <c r="J92" s="441"/>
      <c r="K92" s="417"/>
      <c r="L92" s="417"/>
      <c r="M92" s="417"/>
      <c r="N92" s="417"/>
      <c r="O92" s="417"/>
      <c r="P92" s="417"/>
      <c r="Q92" s="417"/>
      <c r="R92" s="417"/>
      <c r="S92" s="417"/>
      <c r="T92" s="417"/>
      <c r="U92" s="417"/>
      <c r="V92" s="417"/>
      <c r="W92" s="417"/>
      <c r="X92" s="417"/>
      <c r="Y92" s="417"/>
      <c r="Z92" s="417"/>
      <c r="AA92" s="417"/>
      <c r="AB92" s="417"/>
      <c r="AC92" s="417"/>
      <c r="AD92" s="417"/>
      <c r="AE92" s="417"/>
      <c r="AF92" s="417"/>
      <c r="AG92" s="417"/>
      <c r="AH92" s="417"/>
      <c r="AI92" s="417"/>
      <c r="AJ92" s="417"/>
      <c r="AK92" s="417"/>
      <c r="AL92" s="417"/>
      <c r="AM92" s="417"/>
      <c r="AN92" s="417"/>
      <c r="AO92" s="417"/>
      <c r="AP92" s="417"/>
      <c r="AQ92" s="417"/>
      <c r="AR92" s="417"/>
      <c r="AS92" s="417"/>
      <c r="AT92" s="417"/>
      <c r="AU92" s="417"/>
      <c r="AV92" s="417"/>
      <c r="AW92" s="417"/>
      <c r="AX92" s="417"/>
      <c r="AY92" s="417"/>
      <c r="AZ92" s="417"/>
      <c r="BA92" s="417"/>
      <c r="BB92" s="417"/>
      <c r="BC92" s="417"/>
      <c r="BD92" s="417"/>
      <c r="BE92" s="417"/>
      <c r="BF92" s="417"/>
      <c r="BG92" s="417"/>
      <c r="BH92" s="417"/>
      <c r="BI92" s="417"/>
      <c r="BJ92" s="417"/>
      <c r="BK92" s="417"/>
      <c r="BL92" s="417"/>
      <c r="BM92" s="417"/>
      <c r="BN92" s="417"/>
      <c r="BO92" s="417"/>
      <c r="BP92" s="417"/>
      <c r="BQ92" s="417"/>
      <c r="BS92" s="128"/>
      <c r="BT92" s="128"/>
      <c r="BU92" s="128"/>
    </row>
    <row r="93" spans="1:73" ht="12" customHeight="1">
      <c r="A93" s="128"/>
      <c r="G93" s="439"/>
      <c r="H93" s="440"/>
      <c r="I93" s="440"/>
      <c r="J93" s="441"/>
      <c r="K93" s="417"/>
      <c r="L93" s="417"/>
      <c r="M93" s="417"/>
      <c r="N93" s="417"/>
      <c r="O93" s="417"/>
      <c r="P93" s="417"/>
      <c r="Q93" s="417"/>
      <c r="R93" s="417"/>
      <c r="S93" s="417"/>
      <c r="T93" s="417"/>
      <c r="U93" s="417"/>
      <c r="V93" s="417"/>
      <c r="W93" s="417"/>
      <c r="X93" s="417"/>
      <c r="Y93" s="417"/>
      <c r="Z93" s="417"/>
      <c r="AA93" s="417"/>
      <c r="AB93" s="417"/>
      <c r="AC93" s="417"/>
      <c r="AD93" s="417"/>
      <c r="AE93" s="417"/>
      <c r="AF93" s="417"/>
      <c r="AG93" s="417"/>
      <c r="AH93" s="417"/>
      <c r="AI93" s="417"/>
      <c r="AJ93" s="417"/>
      <c r="AK93" s="417"/>
      <c r="AL93" s="417"/>
      <c r="AM93" s="417"/>
      <c r="AN93" s="417"/>
      <c r="AO93" s="417"/>
      <c r="AP93" s="417"/>
      <c r="AQ93" s="417"/>
      <c r="AR93" s="417"/>
      <c r="AS93" s="417"/>
      <c r="AT93" s="417"/>
      <c r="AU93" s="417"/>
      <c r="AV93" s="417"/>
      <c r="AW93" s="417"/>
      <c r="AX93" s="417"/>
      <c r="AY93" s="417"/>
      <c r="AZ93" s="417"/>
      <c r="BA93" s="417"/>
      <c r="BB93" s="417"/>
      <c r="BC93" s="417"/>
      <c r="BD93" s="417"/>
      <c r="BE93" s="417"/>
      <c r="BF93" s="417"/>
      <c r="BG93" s="417"/>
      <c r="BH93" s="417"/>
      <c r="BI93" s="417"/>
      <c r="BJ93" s="417"/>
      <c r="BK93" s="417"/>
      <c r="BL93" s="417"/>
      <c r="BM93" s="417"/>
      <c r="BN93" s="417"/>
      <c r="BO93" s="417"/>
      <c r="BP93" s="417"/>
      <c r="BQ93" s="417"/>
      <c r="BS93" s="128"/>
      <c r="BT93" s="128"/>
      <c r="BU93" s="128"/>
    </row>
    <row r="94" spans="1:73" ht="12" customHeight="1">
      <c r="A94" s="128">
        <f>A91+1</f>
        <v>21</v>
      </c>
      <c r="G94" s="439"/>
      <c r="H94" s="440"/>
      <c r="I94" s="440"/>
      <c r="J94" s="441"/>
      <c r="K94" s="417" t="str">
        <f ca="1">IF(INDEX(入力,$A94,K$1)="","",INDEX(入力,$A94,K$1))</f>
        <v/>
      </c>
      <c r="L94" s="417"/>
      <c r="M94" s="417"/>
      <c r="N94" s="417"/>
      <c r="O94" s="417"/>
      <c r="P94" s="417"/>
      <c r="Q94" s="417"/>
      <c r="R94" s="417"/>
      <c r="S94" s="417"/>
      <c r="T94" s="417"/>
      <c r="U94" s="417" t="str">
        <f ca="1">IF($K94="","",VLOOKUP($K94,新選手名簿,U$1,FALSE))</f>
        <v/>
      </c>
      <c r="V94" s="417"/>
      <c r="W94" s="417"/>
      <c r="X94" s="417"/>
      <c r="Y94" s="417"/>
      <c r="Z94" s="417"/>
      <c r="AA94" s="417"/>
      <c r="AB94" s="417"/>
      <c r="AC94" s="417"/>
      <c r="AD94" s="417"/>
      <c r="AE94" s="417" t="s">
        <v>305</v>
      </c>
      <c r="AF94" s="417"/>
      <c r="AG94" s="417"/>
      <c r="AH94" s="417"/>
      <c r="AI94" s="417"/>
      <c r="AJ94" s="417"/>
      <c r="AK94" s="417"/>
      <c r="AL94" s="417"/>
      <c r="AM94" s="417"/>
      <c r="AN94" s="417"/>
      <c r="AO94" s="417" t="str">
        <f ca="1">IF($K94="","",VLOOKUP($K94,新選手名簿,AO$1,FALSE))</f>
        <v/>
      </c>
      <c r="AP94" s="417"/>
      <c r="AQ94" s="417"/>
      <c r="AR94" s="417"/>
      <c r="AS94" s="417"/>
      <c r="AT94" s="417"/>
      <c r="AU94" s="417"/>
      <c r="AV94" s="417"/>
      <c r="AW94" s="417"/>
      <c r="AX94" s="417"/>
      <c r="AY94" s="417"/>
      <c r="AZ94" s="417"/>
      <c r="BA94" s="417"/>
      <c r="BB94" s="417"/>
      <c r="BC94" s="417"/>
      <c r="BD94" s="417"/>
      <c r="BE94" s="417"/>
      <c r="BF94" s="417"/>
      <c r="BG94" s="417"/>
      <c r="BH94" s="417" t="str">
        <f ca="1">IF($K94="","",VLOOKUP($K94,新選手名簿,BH$1,FALSE))</f>
        <v/>
      </c>
      <c r="BI94" s="417"/>
      <c r="BJ94" s="417"/>
      <c r="BK94" s="417"/>
      <c r="BL94" s="417"/>
      <c r="BM94" s="417" t="str">
        <f ca="1">IF($K94="","",VLOOKUP($K94,新選手名簿,BM$1,FALSE))</f>
        <v/>
      </c>
      <c r="BN94" s="417"/>
      <c r="BO94" s="417"/>
      <c r="BP94" s="417"/>
      <c r="BQ94" s="417"/>
      <c r="BS94" s="128"/>
      <c r="BT94" s="128"/>
      <c r="BU94" s="128"/>
    </row>
    <row r="95" spans="1:73" ht="12" customHeight="1">
      <c r="A95" s="128"/>
      <c r="G95" s="439"/>
      <c r="H95" s="440"/>
      <c r="I95" s="440"/>
      <c r="J95" s="441"/>
      <c r="K95" s="417"/>
      <c r="L95" s="417"/>
      <c r="M95" s="417"/>
      <c r="N95" s="417"/>
      <c r="O95" s="417"/>
      <c r="P95" s="417"/>
      <c r="Q95" s="417"/>
      <c r="R95" s="417"/>
      <c r="S95" s="417"/>
      <c r="T95" s="417"/>
      <c r="U95" s="417"/>
      <c r="V95" s="417"/>
      <c r="W95" s="417"/>
      <c r="X95" s="417"/>
      <c r="Y95" s="417"/>
      <c r="Z95" s="417"/>
      <c r="AA95" s="417"/>
      <c r="AB95" s="417"/>
      <c r="AC95" s="417"/>
      <c r="AD95" s="417"/>
      <c r="AE95" s="417"/>
      <c r="AF95" s="417"/>
      <c r="AG95" s="417"/>
      <c r="AH95" s="417"/>
      <c r="AI95" s="417"/>
      <c r="AJ95" s="417"/>
      <c r="AK95" s="417"/>
      <c r="AL95" s="417"/>
      <c r="AM95" s="417"/>
      <c r="AN95" s="417"/>
      <c r="AO95" s="417"/>
      <c r="AP95" s="417"/>
      <c r="AQ95" s="417"/>
      <c r="AR95" s="417"/>
      <c r="AS95" s="417"/>
      <c r="AT95" s="417"/>
      <c r="AU95" s="417"/>
      <c r="AV95" s="417"/>
      <c r="AW95" s="417"/>
      <c r="AX95" s="417"/>
      <c r="AY95" s="417"/>
      <c r="AZ95" s="417"/>
      <c r="BA95" s="417"/>
      <c r="BB95" s="417"/>
      <c r="BC95" s="417"/>
      <c r="BD95" s="417"/>
      <c r="BE95" s="417"/>
      <c r="BF95" s="417"/>
      <c r="BG95" s="417"/>
      <c r="BH95" s="417"/>
      <c r="BI95" s="417"/>
      <c r="BJ95" s="417"/>
      <c r="BK95" s="417"/>
      <c r="BL95" s="417"/>
      <c r="BM95" s="417"/>
      <c r="BN95" s="417"/>
      <c r="BO95" s="417"/>
      <c r="BP95" s="417"/>
      <c r="BQ95" s="417"/>
      <c r="BS95" s="128"/>
      <c r="BT95" s="128"/>
      <c r="BU95" s="128"/>
    </row>
    <row r="96" spans="1:73" ht="12" customHeight="1">
      <c r="A96" s="128"/>
      <c r="G96" s="439"/>
      <c r="H96" s="440"/>
      <c r="I96" s="440"/>
      <c r="J96" s="441"/>
      <c r="K96" s="417"/>
      <c r="L96" s="417"/>
      <c r="M96" s="417"/>
      <c r="N96" s="417"/>
      <c r="O96" s="417"/>
      <c r="P96" s="417"/>
      <c r="Q96" s="417"/>
      <c r="R96" s="417"/>
      <c r="S96" s="417"/>
      <c r="T96" s="417"/>
      <c r="U96" s="417"/>
      <c r="V96" s="417"/>
      <c r="W96" s="417"/>
      <c r="X96" s="417"/>
      <c r="Y96" s="417"/>
      <c r="Z96" s="417"/>
      <c r="AA96" s="417"/>
      <c r="AB96" s="417"/>
      <c r="AC96" s="417"/>
      <c r="AD96" s="417"/>
      <c r="AE96" s="417"/>
      <c r="AF96" s="417"/>
      <c r="AG96" s="417"/>
      <c r="AH96" s="417"/>
      <c r="AI96" s="417"/>
      <c r="AJ96" s="417"/>
      <c r="AK96" s="417"/>
      <c r="AL96" s="417"/>
      <c r="AM96" s="417"/>
      <c r="AN96" s="417"/>
      <c r="AO96" s="417"/>
      <c r="AP96" s="417"/>
      <c r="AQ96" s="417"/>
      <c r="AR96" s="417"/>
      <c r="AS96" s="417"/>
      <c r="AT96" s="417"/>
      <c r="AU96" s="417"/>
      <c r="AV96" s="417"/>
      <c r="AW96" s="417"/>
      <c r="AX96" s="417"/>
      <c r="AY96" s="417"/>
      <c r="AZ96" s="417"/>
      <c r="BA96" s="417"/>
      <c r="BB96" s="417"/>
      <c r="BC96" s="417"/>
      <c r="BD96" s="417"/>
      <c r="BE96" s="417"/>
      <c r="BF96" s="417"/>
      <c r="BG96" s="417"/>
      <c r="BH96" s="417"/>
      <c r="BI96" s="417"/>
      <c r="BJ96" s="417"/>
      <c r="BK96" s="417"/>
      <c r="BL96" s="417"/>
      <c r="BM96" s="417"/>
      <c r="BN96" s="417"/>
      <c r="BO96" s="417"/>
      <c r="BP96" s="417"/>
      <c r="BQ96" s="417"/>
      <c r="BS96" s="128"/>
      <c r="BT96" s="128"/>
      <c r="BU96" s="128"/>
    </row>
    <row r="97" spans="1:73" ht="12" customHeight="1">
      <c r="A97" s="128">
        <f>A94+1</f>
        <v>22</v>
      </c>
      <c r="G97" s="439"/>
      <c r="H97" s="440"/>
      <c r="I97" s="440"/>
      <c r="J97" s="441"/>
      <c r="K97" s="417" t="str">
        <f ca="1">IF(INDEX(入力,$A97,K$1)="","",INDEX(入力,$A97,K$1))</f>
        <v/>
      </c>
      <c r="L97" s="417"/>
      <c r="M97" s="417"/>
      <c r="N97" s="417"/>
      <c r="O97" s="417"/>
      <c r="P97" s="417"/>
      <c r="Q97" s="417"/>
      <c r="R97" s="417"/>
      <c r="S97" s="417"/>
      <c r="T97" s="417"/>
      <c r="U97" s="417" t="str">
        <f ca="1">IF($K97="","",VLOOKUP($K97,新選手名簿,U$1,FALSE))</f>
        <v/>
      </c>
      <c r="V97" s="417"/>
      <c r="W97" s="417"/>
      <c r="X97" s="417"/>
      <c r="Y97" s="417"/>
      <c r="Z97" s="417"/>
      <c r="AA97" s="417"/>
      <c r="AB97" s="417"/>
      <c r="AC97" s="417"/>
      <c r="AD97" s="417"/>
      <c r="AE97" s="417" t="s">
        <v>305</v>
      </c>
      <c r="AF97" s="417"/>
      <c r="AG97" s="417"/>
      <c r="AH97" s="417"/>
      <c r="AI97" s="417"/>
      <c r="AJ97" s="417"/>
      <c r="AK97" s="417"/>
      <c r="AL97" s="417"/>
      <c r="AM97" s="417"/>
      <c r="AN97" s="417"/>
      <c r="AO97" s="417" t="str">
        <f ca="1">IF($K97="","",VLOOKUP($K97,新選手名簿,AO$1,FALSE))</f>
        <v/>
      </c>
      <c r="AP97" s="417"/>
      <c r="AQ97" s="417"/>
      <c r="AR97" s="417"/>
      <c r="AS97" s="417"/>
      <c r="AT97" s="417"/>
      <c r="AU97" s="417"/>
      <c r="AV97" s="417"/>
      <c r="AW97" s="417"/>
      <c r="AX97" s="417"/>
      <c r="AY97" s="417"/>
      <c r="AZ97" s="417"/>
      <c r="BA97" s="417"/>
      <c r="BB97" s="417"/>
      <c r="BC97" s="417"/>
      <c r="BD97" s="417"/>
      <c r="BE97" s="417"/>
      <c r="BF97" s="417"/>
      <c r="BG97" s="417"/>
      <c r="BH97" s="417" t="str">
        <f ca="1">IF($K97="","",VLOOKUP($K97,新選手名簿,BH$1,FALSE))</f>
        <v/>
      </c>
      <c r="BI97" s="417"/>
      <c r="BJ97" s="417"/>
      <c r="BK97" s="417"/>
      <c r="BL97" s="417"/>
      <c r="BM97" s="417" t="str">
        <f ca="1">IF($K97="","",VLOOKUP($K97,新選手名簿,BM$1,FALSE))</f>
        <v/>
      </c>
      <c r="BN97" s="417"/>
      <c r="BO97" s="417"/>
      <c r="BP97" s="417"/>
      <c r="BQ97" s="417"/>
      <c r="BS97" s="128"/>
      <c r="BT97" s="128"/>
      <c r="BU97" s="128"/>
    </row>
    <row r="98" spans="1:73" ht="12" customHeight="1">
      <c r="A98" s="128"/>
      <c r="G98" s="439"/>
      <c r="H98" s="440"/>
      <c r="I98" s="440"/>
      <c r="J98" s="441"/>
      <c r="K98" s="417"/>
      <c r="L98" s="417"/>
      <c r="M98" s="417"/>
      <c r="N98" s="417"/>
      <c r="O98" s="417"/>
      <c r="P98" s="417"/>
      <c r="Q98" s="417"/>
      <c r="R98" s="417"/>
      <c r="S98" s="417"/>
      <c r="T98" s="417"/>
      <c r="U98" s="417"/>
      <c r="V98" s="417"/>
      <c r="W98" s="417"/>
      <c r="X98" s="417"/>
      <c r="Y98" s="417"/>
      <c r="Z98" s="417"/>
      <c r="AA98" s="417"/>
      <c r="AB98" s="417"/>
      <c r="AC98" s="417"/>
      <c r="AD98" s="417"/>
      <c r="AE98" s="417"/>
      <c r="AF98" s="417"/>
      <c r="AG98" s="417"/>
      <c r="AH98" s="417"/>
      <c r="AI98" s="417"/>
      <c r="AJ98" s="417"/>
      <c r="AK98" s="417"/>
      <c r="AL98" s="417"/>
      <c r="AM98" s="417"/>
      <c r="AN98" s="417"/>
      <c r="AO98" s="417"/>
      <c r="AP98" s="417"/>
      <c r="AQ98" s="417"/>
      <c r="AR98" s="417"/>
      <c r="AS98" s="417"/>
      <c r="AT98" s="417"/>
      <c r="AU98" s="417"/>
      <c r="AV98" s="417"/>
      <c r="AW98" s="417"/>
      <c r="AX98" s="417"/>
      <c r="AY98" s="417"/>
      <c r="AZ98" s="417"/>
      <c r="BA98" s="417"/>
      <c r="BB98" s="417"/>
      <c r="BC98" s="417"/>
      <c r="BD98" s="417"/>
      <c r="BE98" s="417"/>
      <c r="BF98" s="417"/>
      <c r="BG98" s="417"/>
      <c r="BH98" s="417"/>
      <c r="BI98" s="417"/>
      <c r="BJ98" s="417"/>
      <c r="BK98" s="417"/>
      <c r="BL98" s="417"/>
      <c r="BM98" s="417"/>
      <c r="BN98" s="417"/>
      <c r="BO98" s="417"/>
      <c r="BP98" s="417"/>
      <c r="BQ98" s="417"/>
      <c r="BS98" s="128"/>
      <c r="BT98" s="128"/>
      <c r="BU98" s="128"/>
    </row>
    <row r="99" spans="1:73" ht="12" customHeight="1">
      <c r="A99" s="128"/>
      <c r="G99" s="442"/>
      <c r="H99" s="443"/>
      <c r="I99" s="443"/>
      <c r="J99" s="444"/>
      <c r="K99" s="417"/>
      <c r="L99" s="417"/>
      <c r="M99" s="417"/>
      <c r="N99" s="417"/>
      <c r="O99" s="417"/>
      <c r="P99" s="417"/>
      <c r="Q99" s="417"/>
      <c r="R99" s="417"/>
      <c r="S99" s="417"/>
      <c r="T99" s="417"/>
      <c r="U99" s="417"/>
      <c r="V99" s="417"/>
      <c r="W99" s="417"/>
      <c r="X99" s="417"/>
      <c r="Y99" s="417"/>
      <c r="Z99" s="417"/>
      <c r="AA99" s="417"/>
      <c r="AB99" s="417"/>
      <c r="AC99" s="417"/>
      <c r="AD99" s="417"/>
      <c r="AE99" s="417"/>
      <c r="AF99" s="417"/>
      <c r="AG99" s="417"/>
      <c r="AH99" s="417"/>
      <c r="AI99" s="417"/>
      <c r="AJ99" s="417"/>
      <c r="AK99" s="417"/>
      <c r="AL99" s="417"/>
      <c r="AM99" s="417"/>
      <c r="AN99" s="417"/>
      <c r="AO99" s="417"/>
      <c r="AP99" s="417"/>
      <c r="AQ99" s="417"/>
      <c r="AR99" s="417"/>
      <c r="AS99" s="417"/>
      <c r="AT99" s="417"/>
      <c r="AU99" s="417"/>
      <c r="AV99" s="417"/>
      <c r="AW99" s="417"/>
      <c r="AX99" s="417"/>
      <c r="AY99" s="417"/>
      <c r="AZ99" s="417"/>
      <c r="BA99" s="417"/>
      <c r="BB99" s="417"/>
      <c r="BC99" s="417"/>
      <c r="BD99" s="417"/>
      <c r="BE99" s="417"/>
      <c r="BF99" s="417"/>
      <c r="BG99" s="417"/>
      <c r="BH99" s="417"/>
      <c r="BI99" s="417"/>
      <c r="BJ99" s="417"/>
      <c r="BK99" s="417"/>
      <c r="BL99" s="417"/>
      <c r="BM99" s="417"/>
      <c r="BN99" s="417"/>
      <c r="BO99" s="417"/>
      <c r="BP99" s="417"/>
      <c r="BQ99" s="417"/>
      <c r="BS99" s="128"/>
      <c r="BT99" s="128"/>
      <c r="BU99" s="128"/>
    </row>
    <row r="100" spans="1:73" ht="12" customHeight="1">
      <c r="A100" s="128">
        <f>A97+1</f>
        <v>23</v>
      </c>
      <c r="G100" s="529">
        <v>3</v>
      </c>
      <c r="H100" s="437"/>
      <c r="I100" s="437"/>
      <c r="J100" s="438"/>
      <c r="K100" s="417" t="str">
        <f ca="1">IF(INDEX(入力,$A100,K$1)="","",INDEX(入力,$A100,K$1))</f>
        <v/>
      </c>
      <c r="L100" s="417"/>
      <c r="M100" s="417"/>
      <c r="N100" s="417"/>
      <c r="O100" s="417"/>
      <c r="P100" s="417"/>
      <c r="Q100" s="417"/>
      <c r="R100" s="417"/>
      <c r="S100" s="417"/>
      <c r="T100" s="417"/>
      <c r="U100" s="417" t="str">
        <f ca="1">IF($K100="","",VLOOKUP($K100,新選手名簿,U$1,FALSE))</f>
        <v/>
      </c>
      <c r="V100" s="417"/>
      <c r="W100" s="417"/>
      <c r="X100" s="417"/>
      <c r="Y100" s="417"/>
      <c r="Z100" s="417"/>
      <c r="AA100" s="417"/>
      <c r="AB100" s="417"/>
      <c r="AC100" s="417"/>
      <c r="AD100" s="417"/>
      <c r="AE100" s="417" t="s">
        <v>305</v>
      </c>
      <c r="AF100" s="417"/>
      <c r="AG100" s="417"/>
      <c r="AH100" s="417"/>
      <c r="AI100" s="417"/>
      <c r="AJ100" s="417"/>
      <c r="AK100" s="417"/>
      <c r="AL100" s="417"/>
      <c r="AM100" s="417"/>
      <c r="AN100" s="417"/>
      <c r="AO100" s="417" t="str">
        <f ca="1">IF($K100="","",VLOOKUP($K100,新選手名簿,AO$1,FALSE))</f>
        <v/>
      </c>
      <c r="AP100" s="417"/>
      <c r="AQ100" s="417"/>
      <c r="AR100" s="417"/>
      <c r="AS100" s="417"/>
      <c r="AT100" s="417"/>
      <c r="AU100" s="417"/>
      <c r="AV100" s="417"/>
      <c r="AW100" s="417"/>
      <c r="AX100" s="417"/>
      <c r="AY100" s="417"/>
      <c r="AZ100" s="417"/>
      <c r="BA100" s="417"/>
      <c r="BB100" s="417"/>
      <c r="BC100" s="417"/>
      <c r="BD100" s="417"/>
      <c r="BE100" s="417"/>
      <c r="BF100" s="417"/>
      <c r="BG100" s="417"/>
      <c r="BH100" s="417" t="str">
        <f ca="1">IF($K100="","",VLOOKUP($K100,新選手名簿,BH$1,FALSE))</f>
        <v/>
      </c>
      <c r="BI100" s="417"/>
      <c r="BJ100" s="417"/>
      <c r="BK100" s="417"/>
      <c r="BL100" s="417"/>
      <c r="BM100" s="417" t="str">
        <f ca="1">IF($K100="","",VLOOKUP($K100,新選手名簿,BM$1,FALSE))</f>
        <v/>
      </c>
      <c r="BN100" s="417"/>
      <c r="BO100" s="417"/>
      <c r="BP100" s="417"/>
      <c r="BQ100" s="417"/>
      <c r="BS100" s="128"/>
      <c r="BT100" s="128"/>
      <c r="BU100" s="128"/>
    </row>
    <row r="101" spans="1:73" ht="12" customHeight="1">
      <c r="A101" s="128"/>
      <c r="G101" s="439"/>
      <c r="H101" s="440"/>
      <c r="I101" s="440"/>
      <c r="J101" s="441"/>
      <c r="K101" s="417"/>
      <c r="L101" s="417"/>
      <c r="M101" s="417"/>
      <c r="N101" s="417"/>
      <c r="O101" s="417"/>
      <c r="P101" s="417"/>
      <c r="Q101" s="417"/>
      <c r="R101" s="417"/>
      <c r="S101" s="417"/>
      <c r="T101" s="417"/>
      <c r="U101" s="417"/>
      <c r="V101" s="417"/>
      <c r="W101" s="417"/>
      <c r="X101" s="417"/>
      <c r="Y101" s="417"/>
      <c r="Z101" s="417"/>
      <c r="AA101" s="417"/>
      <c r="AB101" s="417"/>
      <c r="AC101" s="417"/>
      <c r="AD101" s="417"/>
      <c r="AE101" s="417"/>
      <c r="AF101" s="417"/>
      <c r="AG101" s="417"/>
      <c r="AH101" s="417"/>
      <c r="AI101" s="417"/>
      <c r="AJ101" s="417"/>
      <c r="AK101" s="417"/>
      <c r="AL101" s="417"/>
      <c r="AM101" s="417"/>
      <c r="AN101" s="417"/>
      <c r="AO101" s="417"/>
      <c r="AP101" s="417"/>
      <c r="AQ101" s="417"/>
      <c r="AR101" s="417"/>
      <c r="AS101" s="417"/>
      <c r="AT101" s="417"/>
      <c r="AU101" s="417"/>
      <c r="AV101" s="417"/>
      <c r="AW101" s="417"/>
      <c r="AX101" s="417"/>
      <c r="AY101" s="417"/>
      <c r="AZ101" s="417"/>
      <c r="BA101" s="417"/>
      <c r="BB101" s="417"/>
      <c r="BC101" s="417"/>
      <c r="BD101" s="417"/>
      <c r="BE101" s="417"/>
      <c r="BF101" s="417"/>
      <c r="BG101" s="417"/>
      <c r="BH101" s="417"/>
      <c r="BI101" s="417"/>
      <c r="BJ101" s="417"/>
      <c r="BK101" s="417"/>
      <c r="BL101" s="417"/>
      <c r="BM101" s="417"/>
      <c r="BN101" s="417"/>
      <c r="BO101" s="417"/>
      <c r="BP101" s="417"/>
      <c r="BQ101" s="417"/>
      <c r="BS101" s="128"/>
      <c r="BT101" s="128"/>
      <c r="BU101" s="128"/>
    </row>
    <row r="102" spans="1:73" ht="12" customHeight="1">
      <c r="A102" s="128"/>
      <c r="G102" s="439"/>
      <c r="H102" s="440"/>
      <c r="I102" s="440"/>
      <c r="J102" s="441"/>
      <c r="K102" s="417"/>
      <c r="L102" s="417"/>
      <c r="M102" s="417"/>
      <c r="N102" s="417"/>
      <c r="O102" s="417"/>
      <c r="P102" s="417"/>
      <c r="Q102" s="417"/>
      <c r="R102" s="417"/>
      <c r="S102" s="417"/>
      <c r="T102" s="417"/>
      <c r="U102" s="417"/>
      <c r="V102" s="417"/>
      <c r="W102" s="417"/>
      <c r="X102" s="417"/>
      <c r="Y102" s="417"/>
      <c r="Z102" s="417"/>
      <c r="AA102" s="417"/>
      <c r="AB102" s="417"/>
      <c r="AC102" s="417"/>
      <c r="AD102" s="417"/>
      <c r="AE102" s="417"/>
      <c r="AF102" s="417"/>
      <c r="AG102" s="417"/>
      <c r="AH102" s="417"/>
      <c r="AI102" s="417"/>
      <c r="AJ102" s="417"/>
      <c r="AK102" s="417"/>
      <c r="AL102" s="417"/>
      <c r="AM102" s="417"/>
      <c r="AN102" s="417"/>
      <c r="AO102" s="417"/>
      <c r="AP102" s="417"/>
      <c r="AQ102" s="417"/>
      <c r="AR102" s="417"/>
      <c r="AS102" s="417"/>
      <c r="AT102" s="417"/>
      <c r="AU102" s="417"/>
      <c r="AV102" s="417"/>
      <c r="AW102" s="417"/>
      <c r="AX102" s="417"/>
      <c r="AY102" s="417"/>
      <c r="AZ102" s="417"/>
      <c r="BA102" s="417"/>
      <c r="BB102" s="417"/>
      <c r="BC102" s="417"/>
      <c r="BD102" s="417"/>
      <c r="BE102" s="417"/>
      <c r="BF102" s="417"/>
      <c r="BG102" s="417"/>
      <c r="BH102" s="417"/>
      <c r="BI102" s="417"/>
      <c r="BJ102" s="417"/>
      <c r="BK102" s="417"/>
      <c r="BL102" s="417"/>
      <c r="BM102" s="417"/>
      <c r="BN102" s="417"/>
      <c r="BO102" s="417"/>
      <c r="BP102" s="417"/>
      <c r="BQ102" s="417"/>
      <c r="BS102" s="128"/>
      <c r="BT102" s="128"/>
      <c r="BU102" s="128"/>
    </row>
    <row r="103" spans="1:73" ht="12" customHeight="1">
      <c r="A103" s="128">
        <f>A100+1</f>
        <v>24</v>
      </c>
      <c r="G103" s="439"/>
      <c r="H103" s="440"/>
      <c r="I103" s="440"/>
      <c r="J103" s="441"/>
      <c r="K103" s="417" t="str">
        <f ca="1">IF(INDEX(入力,$A103,K$1)="","",INDEX(入力,$A103,K$1))</f>
        <v/>
      </c>
      <c r="L103" s="417"/>
      <c r="M103" s="417"/>
      <c r="N103" s="417"/>
      <c r="O103" s="417"/>
      <c r="P103" s="417"/>
      <c r="Q103" s="417"/>
      <c r="R103" s="417"/>
      <c r="S103" s="417"/>
      <c r="T103" s="417"/>
      <c r="U103" s="417" t="str">
        <f ca="1">IF($K103="","",VLOOKUP($K103,新選手名簿,U$1,FALSE))</f>
        <v/>
      </c>
      <c r="V103" s="417"/>
      <c r="W103" s="417"/>
      <c r="X103" s="417"/>
      <c r="Y103" s="417"/>
      <c r="Z103" s="417"/>
      <c r="AA103" s="417"/>
      <c r="AB103" s="417"/>
      <c r="AC103" s="417"/>
      <c r="AD103" s="417"/>
      <c r="AE103" s="417" t="s">
        <v>305</v>
      </c>
      <c r="AF103" s="417"/>
      <c r="AG103" s="417"/>
      <c r="AH103" s="417"/>
      <c r="AI103" s="417"/>
      <c r="AJ103" s="417"/>
      <c r="AK103" s="417"/>
      <c r="AL103" s="417"/>
      <c r="AM103" s="417"/>
      <c r="AN103" s="417"/>
      <c r="AO103" s="417" t="str">
        <f ca="1">IF($K103="","",VLOOKUP($K103,新選手名簿,AO$1,FALSE))</f>
        <v/>
      </c>
      <c r="AP103" s="417"/>
      <c r="AQ103" s="417"/>
      <c r="AR103" s="417"/>
      <c r="AS103" s="417"/>
      <c r="AT103" s="417"/>
      <c r="AU103" s="417"/>
      <c r="AV103" s="417"/>
      <c r="AW103" s="417"/>
      <c r="AX103" s="417"/>
      <c r="AY103" s="417"/>
      <c r="AZ103" s="417"/>
      <c r="BA103" s="417"/>
      <c r="BB103" s="417"/>
      <c r="BC103" s="417"/>
      <c r="BD103" s="417"/>
      <c r="BE103" s="417"/>
      <c r="BF103" s="417"/>
      <c r="BG103" s="417"/>
      <c r="BH103" s="417" t="str">
        <f ca="1">IF($K103="","",VLOOKUP($K103,新選手名簿,BH$1,FALSE))</f>
        <v/>
      </c>
      <c r="BI103" s="417"/>
      <c r="BJ103" s="417"/>
      <c r="BK103" s="417"/>
      <c r="BL103" s="417"/>
      <c r="BM103" s="417" t="str">
        <f ca="1">IF($K103="","",VLOOKUP($K103,新選手名簿,BM$1,FALSE))</f>
        <v/>
      </c>
      <c r="BN103" s="417"/>
      <c r="BO103" s="417"/>
      <c r="BP103" s="417"/>
      <c r="BQ103" s="417"/>
      <c r="BS103" s="128"/>
      <c r="BT103" s="128"/>
      <c r="BU103" s="128"/>
    </row>
    <row r="104" spans="1:73" ht="12" customHeight="1">
      <c r="A104" s="128"/>
      <c r="G104" s="439"/>
      <c r="H104" s="440"/>
      <c r="I104" s="440"/>
      <c r="J104" s="441"/>
      <c r="K104" s="417"/>
      <c r="L104" s="417"/>
      <c r="M104" s="417"/>
      <c r="N104" s="417"/>
      <c r="O104" s="417"/>
      <c r="P104" s="417"/>
      <c r="Q104" s="417"/>
      <c r="R104" s="417"/>
      <c r="S104" s="417"/>
      <c r="T104" s="417"/>
      <c r="U104" s="417"/>
      <c r="V104" s="417"/>
      <c r="W104" s="417"/>
      <c r="X104" s="417"/>
      <c r="Y104" s="417"/>
      <c r="Z104" s="417"/>
      <c r="AA104" s="417"/>
      <c r="AB104" s="417"/>
      <c r="AC104" s="417"/>
      <c r="AD104" s="417"/>
      <c r="AE104" s="417"/>
      <c r="AF104" s="417"/>
      <c r="AG104" s="417"/>
      <c r="AH104" s="417"/>
      <c r="AI104" s="417"/>
      <c r="AJ104" s="417"/>
      <c r="AK104" s="417"/>
      <c r="AL104" s="417"/>
      <c r="AM104" s="417"/>
      <c r="AN104" s="417"/>
      <c r="AO104" s="417"/>
      <c r="AP104" s="417"/>
      <c r="AQ104" s="417"/>
      <c r="AR104" s="417"/>
      <c r="AS104" s="417"/>
      <c r="AT104" s="417"/>
      <c r="AU104" s="417"/>
      <c r="AV104" s="417"/>
      <c r="AW104" s="417"/>
      <c r="AX104" s="417"/>
      <c r="AY104" s="417"/>
      <c r="AZ104" s="417"/>
      <c r="BA104" s="417"/>
      <c r="BB104" s="417"/>
      <c r="BC104" s="417"/>
      <c r="BD104" s="417"/>
      <c r="BE104" s="417"/>
      <c r="BF104" s="417"/>
      <c r="BG104" s="417"/>
      <c r="BH104" s="417"/>
      <c r="BI104" s="417"/>
      <c r="BJ104" s="417"/>
      <c r="BK104" s="417"/>
      <c r="BL104" s="417"/>
      <c r="BM104" s="417"/>
      <c r="BN104" s="417"/>
      <c r="BO104" s="417"/>
      <c r="BP104" s="417"/>
      <c r="BQ104" s="417"/>
      <c r="BS104" s="128"/>
      <c r="BT104" s="128"/>
      <c r="BU104" s="128"/>
    </row>
    <row r="105" spans="1:73" ht="12" customHeight="1">
      <c r="A105" s="128"/>
      <c r="G105" s="439"/>
      <c r="H105" s="440"/>
      <c r="I105" s="440"/>
      <c r="J105" s="441"/>
      <c r="K105" s="417"/>
      <c r="L105" s="417"/>
      <c r="M105" s="417"/>
      <c r="N105" s="417"/>
      <c r="O105" s="417"/>
      <c r="P105" s="417"/>
      <c r="Q105" s="417"/>
      <c r="R105" s="417"/>
      <c r="S105" s="417"/>
      <c r="T105" s="417"/>
      <c r="U105" s="417"/>
      <c r="V105" s="417"/>
      <c r="W105" s="417"/>
      <c r="X105" s="417"/>
      <c r="Y105" s="417"/>
      <c r="Z105" s="417"/>
      <c r="AA105" s="417"/>
      <c r="AB105" s="417"/>
      <c r="AC105" s="417"/>
      <c r="AD105" s="417"/>
      <c r="AE105" s="417"/>
      <c r="AF105" s="417"/>
      <c r="AG105" s="417"/>
      <c r="AH105" s="417"/>
      <c r="AI105" s="417"/>
      <c r="AJ105" s="417"/>
      <c r="AK105" s="417"/>
      <c r="AL105" s="417"/>
      <c r="AM105" s="417"/>
      <c r="AN105" s="417"/>
      <c r="AO105" s="417"/>
      <c r="AP105" s="417"/>
      <c r="AQ105" s="417"/>
      <c r="AR105" s="417"/>
      <c r="AS105" s="417"/>
      <c r="AT105" s="417"/>
      <c r="AU105" s="417"/>
      <c r="AV105" s="417"/>
      <c r="AW105" s="417"/>
      <c r="AX105" s="417"/>
      <c r="AY105" s="417"/>
      <c r="AZ105" s="417"/>
      <c r="BA105" s="417"/>
      <c r="BB105" s="417"/>
      <c r="BC105" s="417"/>
      <c r="BD105" s="417"/>
      <c r="BE105" s="417"/>
      <c r="BF105" s="417"/>
      <c r="BG105" s="417"/>
      <c r="BH105" s="417"/>
      <c r="BI105" s="417"/>
      <c r="BJ105" s="417"/>
      <c r="BK105" s="417"/>
      <c r="BL105" s="417"/>
      <c r="BM105" s="417"/>
      <c r="BN105" s="417"/>
      <c r="BO105" s="417"/>
      <c r="BP105" s="417"/>
      <c r="BQ105" s="417"/>
      <c r="BS105" s="128"/>
      <c r="BT105" s="128"/>
      <c r="BU105" s="128"/>
    </row>
    <row r="106" spans="1:73" ht="12" customHeight="1">
      <c r="A106" s="128">
        <f>A103+1</f>
        <v>25</v>
      </c>
      <c r="G106" s="439"/>
      <c r="H106" s="440"/>
      <c r="I106" s="440"/>
      <c r="J106" s="441"/>
      <c r="K106" s="417" t="str">
        <f ca="1">IF(INDEX(入力,$A106,K$1)="","",INDEX(入力,$A106,K$1))</f>
        <v/>
      </c>
      <c r="L106" s="417"/>
      <c r="M106" s="417"/>
      <c r="N106" s="417"/>
      <c r="O106" s="417"/>
      <c r="P106" s="417"/>
      <c r="Q106" s="417"/>
      <c r="R106" s="417"/>
      <c r="S106" s="417"/>
      <c r="T106" s="417"/>
      <c r="U106" s="417" t="str">
        <f ca="1">IF($K106="","",VLOOKUP($K106,新選手名簿,U$1,FALSE))</f>
        <v/>
      </c>
      <c r="V106" s="417"/>
      <c r="W106" s="417"/>
      <c r="X106" s="417"/>
      <c r="Y106" s="417"/>
      <c r="Z106" s="417"/>
      <c r="AA106" s="417"/>
      <c r="AB106" s="417"/>
      <c r="AC106" s="417"/>
      <c r="AD106" s="417"/>
      <c r="AE106" s="417" t="s">
        <v>305</v>
      </c>
      <c r="AF106" s="417"/>
      <c r="AG106" s="417"/>
      <c r="AH106" s="417"/>
      <c r="AI106" s="417"/>
      <c r="AJ106" s="417"/>
      <c r="AK106" s="417"/>
      <c r="AL106" s="417"/>
      <c r="AM106" s="417"/>
      <c r="AN106" s="417"/>
      <c r="AO106" s="417" t="str">
        <f ca="1">IF($K106="","",VLOOKUP($K106,新選手名簿,AO$1,FALSE))</f>
        <v/>
      </c>
      <c r="AP106" s="417"/>
      <c r="AQ106" s="417"/>
      <c r="AR106" s="417"/>
      <c r="AS106" s="417"/>
      <c r="AT106" s="417"/>
      <c r="AU106" s="417"/>
      <c r="AV106" s="417"/>
      <c r="AW106" s="417"/>
      <c r="AX106" s="417"/>
      <c r="AY106" s="417"/>
      <c r="AZ106" s="417"/>
      <c r="BA106" s="417"/>
      <c r="BB106" s="417"/>
      <c r="BC106" s="417"/>
      <c r="BD106" s="417"/>
      <c r="BE106" s="417"/>
      <c r="BF106" s="417"/>
      <c r="BG106" s="417"/>
      <c r="BH106" s="417" t="str">
        <f ca="1">IF($K106="","",VLOOKUP($K106,新選手名簿,BH$1,FALSE))</f>
        <v/>
      </c>
      <c r="BI106" s="417"/>
      <c r="BJ106" s="417"/>
      <c r="BK106" s="417"/>
      <c r="BL106" s="417"/>
      <c r="BM106" s="417" t="str">
        <f ca="1">IF($K106="","",VLOOKUP($K106,新選手名簿,BM$1,FALSE))</f>
        <v/>
      </c>
      <c r="BN106" s="417"/>
      <c r="BO106" s="417"/>
      <c r="BP106" s="417"/>
      <c r="BQ106" s="417"/>
      <c r="BS106" s="128"/>
      <c r="BT106" s="128"/>
      <c r="BU106" s="128"/>
    </row>
    <row r="107" spans="1:73" ht="12" customHeight="1">
      <c r="A107" s="128"/>
      <c r="G107" s="439"/>
      <c r="H107" s="440"/>
      <c r="I107" s="440"/>
      <c r="J107" s="441"/>
      <c r="K107" s="417"/>
      <c r="L107" s="417"/>
      <c r="M107" s="417"/>
      <c r="N107" s="417"/>
      <c r="O107" s="417"/>
      <c r="P107" s="417"/>
      <c r="Q107" s="417"/>
      <c r="R107" s="417"/>
      <c r="S107" s="417"/>
      <c r="T107" s="417"/>
      <c r="U107" s="417"/>
      <c r="V107" s="417"/>
      <c r="W107" s="417"/>
      <c r="X107" s="417"/>
      <c r="Y107" s="417"/>
      <c r="Z107" s="417"/>
      <c r="AA107" s="417"/>
      <c r="AB107" s="417"/>
      <c r="AC107" s="417"/>
      <c r="AD107" s="417"/>
      <c r="AE107" s="417"/>
      <c r="AF107" s="417"/>
      <c r="AG107" s="417"/>
      <c r="AH107" s="417"/>
      <c r="AI107" s="417"/>
      <c r="AJ107" s="417"/>
      <c r="AK107" s="417"/>
      <c r="AL107" s="417"/>
      <c r="AM107" s="417"/>
      <c r="AN107" s="417"/>
      <c r="AO107" s="417"/>
      <c r="AP107" s="417"/>
      <c r="AQ107" s="417"/>
      <c r="AR107" s="417"/>
      <c r="AS107" s="417"/>
      <c r="AT107" s="417"/>
      <c r="AU107" s="417"/>
      <c r="AV107" s="417"/>
      <c r="AW107" s="417"/>
      <c r="AX107" s="417"/>
      <c r="AY107" s="417"/>
      <c r="AZ107" s="417"/>
      <c r="BA107" s="417"/>
      <c r="BB107" s="417"/>
      <c r="BC107" s="417"/>
      <c r="BD107" s="417"/>
      <c r="BE107" s="417"/>
      <c r="BF107" s="417"/>
      <c r="BG107" s="417"/>
      <c r="BH107" s="417"/>
      <c r="BI107" s="417"/>
      <c r="BJ107" s="417"/>
      <c r="BK107" s="417"/>
      <c r="BL107" s="417"/>
      <c r="BM107" s="417"/>
      <c r="BN107" s="417"/>
      <c r="BO107" s="417"/>
      <c r="BP107" s="417"/>
      <c r="BQ107" s="417"/>
      <c r="BS107" s="128"/>
      <c r="BT107" s="128"/>
      <c r="BU107" s="128"/>
    </row>
    <row r="108" spans="1:73" ht="12" customHeight="1">
      <c r="A108" s="128"/>
      <c r="G108" s="442"/>
      <c r="H108" s="443"/>
      <c r="I108" s="443"/>
      <c r="J108" s="444"/>
      <c r="K108" s="417"/>
      <c r="L108" s="417"/>
      <c r="M108" s="417"/>
      <c r="N108" s="417"/>
      <c r="O108" s="417"/>
      <c r="P108" s="417"/>
      <c r="Q108" s="417"/>
      <c r="R108" s="417"/>
      <c r="S108" s="417"/>
      <c r="T108" s="417"/>
      <c r="U108" s="417"/>
      <c r="V108" s="417"/>
      <c r="W108" s="417"/>
      <c r="X108" s="417"/>
      <c r="Y108" s="417"/>
      <c r="Z108" s="417"/>
      <c r="AA108" s="417"/>
      <c r="AB108" s="417"/>
      <c r="AC108" s="417"/>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7"/>
      <c r="AY108" s="417"/>
      <c r="AZ108" s="417"/>
      <c r="BA108" s="417"/>
      <c r="BB108" s="417"/>
      <c r="BC108" s="417"/>
      <c r="BD108" s="417"/>
      <c r="BE108" s="417"/>
      <c r="BF108" s="417"/>
      <c r="BG108" s="417"/>
      <c r="BH108" s="417"/>
      <c r="BI108" s="417"/>
      <c r="BJ108" s="417"/>
      <c r="BK108" s="417"/>
      <c r="BL108" s="417"/>
      <c r="BM108" s="417"/>
      <c r="BN108" s="417"/>
      <c r="BO108" s="417"/>
      <c r="BP108" s="417"/>
      <c r="BQ108" s="417"/>
      <c r="BS108" s="128"/>
      <c r="BT108" s="128"/>
      <c r="BU108" s="128"/>
    </row>
    <row r="109" spans="1:73" ht="12" customHeight="1">
      <c r="A109" s="128">
        <f>A106+1</f>
        <v>26</v>
      </c>
      <c r="G109" s="529">
        <v>4</v>
      </c>
      <c r="H109" s="437"/>
      <c r="I109" s="437"/>
      <c r="J109" s="438"/>
      <c r="K109" s="417" t="str">
        <f ca="1">IF(INDEX(入力,$A109,K$1)="","",INDEX(入力,$A109,K$1))</f>
        <v/>
      </c>
      <c r="L109" s="417"/>
      <c r="M109" s="417"/>
      <c r="N109" s="417"/>
      <c r="O109" s="417"/>
      <c r="P109" s="417"/>
      <c r="Q109" s="417"/>
      <c r="R109" s="417"/>
      <c r="S109" s="417"/>
      <c r="T109" s="417"/>
      <c r="U109" s="417" t="str">
        <f ca="1">IF($K109="","",VLOOKUP($K109,新選手名簿,U$1,FALSE))</f>
        <v/>
      </c>
      <c r="V109" s="417"/>
      <c r="W109" s="417"/>
      <c r="X109" s="417"/>
      <c r="Y109" s="417"/>
      <c r="Z109" s="417"/>
      <c r="AA109" s="417"/>
      <c r="AB109" s="417"/>
      <c r="AC109" s="417"/>
      <c r="AD109" s="417"/>
      <c r="AE109" s="417" t="s">
        <v>305</v>
      </c>
      <c r="AF109" s="417"/>
      <c r="AG109" s="417"/>
      <c r="AH109" s="417"/>
      <c r="AI109" s="417"/>
      <c r="AJ109" s="417"/>
      <c r="AK109" s="417"/>
      <c r="AL109" s="417"/>
      <c r="AM109" s="417"/>
      <c r="AN109" s="417"/>
      <c r="AO109" s="417" t="str">
        <f ca="1">IF($K109="","",VLOOKUP($K109,新選手名簿,AO$1,FALSE))</f>
        <v/>
      </c>
      <c r="AP109" s="417"/>
      <c r="AQ109" s="417"/>
      <c r="AR109" s="417"/>
      <c r="AS109" s="417"/>
      <c r="AT109" s="417"/>
      <c r="AU109" s="417"/>
      <c r="AV109" s="417"/>
      <c r="AW109" s="417"/>
      <c r="AX109" s="417"/>
      <c r="AY109" s="417"/>
      <c r="AZ109" s="417"/>
      <c r="BA109" s="417"/>
      <c r="BB109" s="417"/>
      <c r="BC109" s="417"/>
      <c r="BD109" s="417"/>
      <c r="BE109" s="417"/>
      <c r="BF109" s="417"/>
      <c r="BG109" s="417"/>
      <c r="BH109" s="417" t="str">
        <f ca="1">IF($K109="","",VLOOKUP($K109,新選手名簿,BH$1,FALSE))</f>
        <v/>
      </c>
      <c r="BI109" s="417"/>
      <c r="BJ109" s="417"/>
      <c r="BK109" s="417"/>
      <c r="BL109" s="417"/>
      <c r="BM109" s="417" t="str">
        <f ca="1">IF($K109="","",VLOOKUP($K109,新選手名簿,BM$1,FALSE))</f>
        <v/>
      </c>
      <c r="BN109" s="417"/>
      <c r="BO109" s="417"/>
      <c r="BP109" s="417"/>
      <c r="BQ109" s="417"/>
      <c r="BS109" s="128"/>
      <c r="BT109" s="128"/>
      <c r="BU109" s="128"/>
    </row>
    <row r="110" spans="1:73" ht="12" customHeight="1">
      <c r="A110" s="128"/>
      <c r="G110" s="439"/>
      <c r="H110" s="440"/>
      <c r="I110" s="440"/>
      <c r="J110" s="441"/>
      <c r="K110" s="417"/>
      <c r="L110" s="417"/>
      <c r="M110" s="417"/>
      <c r="N110" s="417"/>
      <c r="O110" s="417"/>
      <c r="P110" s="417"/>
      <c r="Q110" s="417"/>
      <c r="R110" s="417"/>
      <c r="S110" s="417"/>
      <c r="T110" s="417"/>
      <c r="U110" s="417"/>
      <c r="V110" s="417"/>
      <c r="W110" s="417"/>
      <c r="X110" s="417"/>
      <c r="Y110" s="417"/>
      <c r="Z110" s="417"/>
      <c r="AA110" s="417"/>
      <c r="AB110" s="417"/>
      <c r="AC110" s="417"/>
      <c r="AD110" s="417"/>
      <c r="AE110" s="417"/>
      <c r="AF110" s="417"/>
      <c r="AG110" s="417"/>
      <c r="AH110" s="417"/>
      <c r="AI110" s="417"/>
      <c r="AJ110" s="417"/>
      <c r="AK110" s="417"/>
      <c r="AL110" s="417"/>
      <c r="AM110" s="417"/>
      <c r="AN110" s="417"/>
      <c r="AO110" s="417"/>
      <c r="AP110" s="417"/>
      <c r="AQ110" s="417"/>
      <c r="AR110" s="417"/>
      <c r="AS110" s="417"/>
      <c r="AT110" s="417"/>
      <c r="AU110" s="417"/>
      <c r="AV110" s="417"/>
      <c r="AW110" s="417"/>
      <c r="AX110" s="417"/>
      <c r="AY110" s="417"/>
      <c r="AZ110" s="417"/>
      <c r="BA110" s="417"/>
      <c r="BB110" s="417"/>
      <c r="BC110" s="417"/>
      <c r="BD110" s="417"/>
      <c r="BE110" s="417"/>
      <c r="BF110" s="417"/>
      <c r="BG110" s="417"/>
      <c r="BH110" s="417"/>
      <c r="BI110" s="417"/>
      <c r="BJ110" s="417"/>
      <c r="BK110" s="417"/>
      <c r="BL110" s="417"/>
      <c r="BM110" s="417"/>
      <c r="BN110" s="417"/>
      <c r="BO110" s="417"/>
      <c r="BP110" s="417"/>
      <c r="BQ110" s="417"/>
      <c r="BS110" s="128"/>
      <c r="BT110" s="128"/>
      <c r="BU110" s="128"/>
    </row>
    <row r="111" spans="1:73" ht="12" customHeight="1">
      <c r="A111" s="128"/>
      <c r="G111" s="439"/>
      <c r="H111" s="440"/>
      <c r="I111" s="440"/>
      <c r="J111" s="441"/>
      <c r="K111" s="417"/>
      <c r="L111" s="417"/>
      <c r="M111" s="417"/>
      <c r="N111" s="417"/>
      <c r="O111" s="417"/>
      <c r="P111" s="417"/>
      <c r="Q111" s="417"/>
      <c r="R111" s="417"/>
      <c r="S111" s="417"/>
      <c r="T111" s="417"/>
      <c r="U111" s="417"/>
      <c r="V111" s="417"/>
      <c r="W111" s="417"/>
      <c r="X111" s="417"/>
      <c r="Y111" s="417"/>
      <c r="Z111" s="417"/>
      <c r="AA111" s="417"/>
      <c r="AB111" s="417"/>
      <c r="AC111" s="417"/>
      <c r="AD111" s="417"/>
      <c r="AE111" s="417"/>
      <c r="AF111" s="417"/>
      <c r="AG111" s="417"/>
      <c r="AH111" s="417"/>
      <c r="AI111" s="417"/>
      <c r="AJ111" s="417"/>
      <c r="AK111" s="417"/>
      <c r="AL111" s="417"/>
      <c r="AM111" s="417"/>
      <c r="AN111" s="417"/>
      <c r="AO111" s="417"/>
      <c r="AP111" s="417"/>
      <c r="AQ111" s="417"/>
      <c r="AR111" s="417"/>
      <c r="AS111" s="417"/>
      <c r="AT111" s="417"/>
      <c r="AU111" s="417"/>
      <c r="AV111" s="417"/>
      <c r="AW111" s="417"/>
      <c r="AX111" s="417"/>
      <c r="AY111" s="417"/>
      <c r="AZ111" s="417"/>
      <c r="BA111" s="417"/>
      <c r="BB111" s="417"/>
      <c r="BC111" s="417"/>
      <c r="BD111" s="417"/>
      <c r="BE111" s="417"/>
      <c r="BF111" s="417"/>
      <c r="BG111" s="417"/>
      <c r="BH111" s="417"/>
      <c r="BI111" s="417"/>
      <c r="BJ111" s="417"/>
      <c r="BK111" s="417"/>
      <c r="BL111" s="417"/>
      <c r="BM111" s="417"/>
      <c r="BN111" s="417"/>
      <c r="BO111" s="417"/>
      <c r="BP111" s="417"/>
      <c r="BQ111" s="417"/>
      <c r="BS111" s="128"/>
      <c r="BT111" s="128"/>
      <c r="BU111" s="128"/>
    </row>
    <row r="112" spans="1:73" ht="12" customHeight="1">
      <c r="A112" s="128">
        <f>A109+1</f>
        <v>27</v>
      </c>
      <c r="G112" s="439"/>
      <c r="H112" s="440"/>
      <c r="I112" s="440"/>
      <c r="J112" s="441"/>
      <c r="K112" s="445" t="str">
        <f ca="1">IF(INDEX(入力,$A112,K$1)="","",INDEX(入力,$A112,K$1))</f>
        <v/>
      </c>
      <c r="L112" s="446"/>
      <c r="M112" s="446"/>
      <c r="N112" s="446"/>
      <c r="O112" s="446"/>
      <c r="P112" s="446"/>
      <c r="Q112" s="446"/>
      <c r="R112" s="446"/>
      <c r="S112" s="446"/>
      <c r="T112" s="447"/>
      <c r="U112" s="445" t="str">
        <f ca="1">IF($K112="","",VLOOKUP($K112,新選手名簿,U$1,FALSE))</f>
        <v/>
      </c>
      <c r="V112" s="446"/>
      <c r="W112" s="446"/>
      <c r="X112" s="446"/>
      <c r="Y112" s="446"/>
      <c r="Z112" s="446"/>
      <c r="AA112" s="446"/>
      <c r="AB112" s="446"/>
      <c r="AC112" s="446"/>
      <c r="AD112" s="446"/>
      <c r="AE112" s="446" t="s">
        <v>305</v>
      </c>
      <c r="AF112" s="446"/>
      <c r="AG112" s="446"/>
      <c r="AH112" s="446"/>
      <c r="AI112" s="446"/>
      <c r="AJ112" s="446"/>
      <c r="AK112" s="446"/>
      <c r="AL112" s="446"/>
      <c r="AM112" s="446"/>
      <c r="AN112" s="447"/>
      <c r="AO112" s="445" t="str">
        <f ca="1">IF($K112="","",VLOOKUP($K112,新選手名簿,AO$1,FALSE))</f>
        <v/>
      </c>
      <c r="AP112" s="446"/>
      <c r="AQ112" s="446"/>
      <c r="AR112" s="446"/>
      <c r="AS112" s="446"/>
      <c r="AT112" s="446"/>
      <c r="AU112" s="446"/>
      <c r="AV112" s="446"/>
      <c r="AW112" s="446"/>
      <c r="AX112" s="446"/>
      <c r="AY112" s="446"/>
      <c r="AZ112" s="446"/>
      <c r="BA112" s="446"/>
      <c r="BB112" s="446"/>
      <c r="BC112" s="446"/>
      <c r="BD112" s="446"/>
      <c r="BE112" s="446"/>
      <c r="BF112" s="446"/>
      <c r="BG112" s="447"/>
      <c r="BH112" s="445" t="str">
        <f ca="1">IF($K112="","",VLOOKUP($K112,新選手名簿,BH$1,FALSE))</f>
        <v/>
      </c>
      <c r="BI112" s="446"/>
      <c r="BJ112" s="446"/>
      <c r="BK112" s="446"/>
      <c r="BL112" s="447"/>
      <c r="BM112" s="445" t="str">
        <f ca="1">IF($K112="","",VLOOKUP($K112,新選手名簿,BM$1,FALSE))</f>
        <v/>
      </c>
      <c r="BN112" s="446"/>
      <c r="BO112" s="446"/>
      <c r="BP112" s="446"/>
      <c r="BQ112" s="447"/>
      <c r="BS112" s="128"/>
      <c r="BT112" s="128"/>
      <c r="BU112" s="128"/>
    </row>
    <row r="113" spans="1:73" ht="12" customHeight="1">
      <c r="A113" s="128"/>
      <c r="G113" s="439"/>
      <c r="H113" s="440"/>
      <c r="I113" s="440"/>
      <c r="J113" s="441"/>
      <c r="K113" s="448"/>
      <c r="L113" s="449"/>
      <c r="M113" s="449"/>
      <c r="N113" s="449"/>
      <c r="O113" s="449"/>
      <c r="P113" s="449"/>
      <c r="Q113" s="449"/>
      <c r="R113" s="449"/>
      <c r="S113" s="449"/>
      <c r="T113" s="450"/>
      <c r="U113" s="448"/>
      <c r="V113" s="449"/>
      <c r="W113" s="449"/>
      <c r="X113" s="449"/>
      <c r="Y113" s="449"/>
      <c r="Z113" s="449"/>
      <c r="AA113" s="449"/>
      <c r="AB113" s="449"/>
      <c r="AC113" s="449"/>
      <c r="AD113" s="449"/>
      <c r="AE113" s="449"/>
      <c r="AF113" s="449"/>
      <c r="AG113" s="449"/>
      <c r="AH113" s="449"/>
      <c r="AI113" s="449"/>
      <c r="AJ113" s="449"/>
      <c r="AK113" s="449"/>
      <c r="AL113" s="449"/>
      <c r="AM113" s="449"/>
      <c r="AN113" s="450"/>
      <c r="AO113" s="448"/>
      <c r="AP113" s="449"/>
      <c r="AQ113" s="449"/>
      <c r="AR113" s="449"/>
      <c r="AS113" s="449"/>
      <c r="AT113" s="449"/>
      <c r="AU113" s="449"/>
      <c r="AV113" s="449"/>
      <c r="AW113" s="449"/>
      <c r="AX113" s="449"/>
      <c r="AY113" s="449"/>
      <c r="AZ113" s="449"/>
      <c r="BA113" s="449"/>
      <c r="BB113" s="449"/>
      <c r="BC113" s="449"/>
      <c r="BD113" s="449"/>
      <c r="BE113" s="449"/>
      <c r="BF113" s="449"/>
      <c r="BG113" s="450"/>
      <c r="BH113" s="448"/>
      <c r="BI113" s="449"/>
      <c r="BJ113" s="449"/>
      <c r="BK113" s="449"/>
      <c r="BL113" s="450"/>
      <c r="BM113" s="448"/>
      <c r="BN113" s="449"/>
      <c r="BO113" s="449"/>
      <c r="BP113" s="449"/>
      <c r="BQ113" s="450"/>
      <c r="BS113" s="128"/>
      <c r="BT113" s="128"/>
      <c r="BU113" s="128"/>
    </row>
    <row r="114" spans="1:73" ht="12" customHeight="1">
      <c r="A114" s="128"/>
      <c r="G114" s="439"/>
      <c r="H114" s="440"/>
      <c r="I114" s="440"/>
      <c r="J114" s="441"/>
      <c r="K114" s="451"/>
      <c r="L114" s="452"/>
      <c r="M114" s="452"/>
      <c r="N114" s="452"/>
      <c r="O114" s="452"/>
      <c r="P114" s="452"/>
      <c r="Q114" s="452"/>
      <c r="R114" s="452"/>
      <c r="S114" s="452"/>
      <c r="T114" s="453"/>
      <c r="U114" s="451"/>
      <c r="V114" s="452"/>
      <c r="W114" s="452"/>
      <c r="X114" s="452"/>
      <c r="Y114" s="452"/>
      <c r="Z114" s="452"/>
      <c r="AA114" s="452"/>
      <c r="AB114" s="452"/>
      <c r="AC114" s="452"/>
      <c r="AD114" s="452"/>
      <c r="AE114" s="452"/>
      <c r="AF114" s="452"/>
      <c r="AG114" s="452"/>
      <c r="AH114" s="452"/>
      <c r="AI114" s="452"/>
      <c r="AJ114" s="452"/>
      <c r="AK114" s="452"/>
      <c r="AL114" s="452"/>
      <c r="AM114" s="452"/>
      <c r="AN114" s="453"/>
      <c r="AO114" s="451"/>
      <c r="AP114" s="452"/>
      <c r="AQ114" s="452"/>
      <c r="AR114" s="452"/>
      <c r="AS114" s="452"/>
      <c r="AT114" s="452"/>
      <c r="AU114" s="452"/>
      <c r="AV114" s="452"/>
      <c r="AW114" s="452"/>
      <c r="AX114" s="452"/>
      <c r="AY114" s="452"/>
      <c r="AZ114" s="452"/>
      <c r="BA114" s="452"/>
      <c r="BB114" s="452"/>
      <c r="BC114" s="452"/>
      <c r="BD114" s="452"/>
      <c r="BE114" s="452"/>
      <c r="BF114" s="452"/>
      <c r="BG114" s="453"/>
      <c r="BH114" s="451"/>
      <c r="BI114" s="452"/>
      <c r="BJ114" s="452"/>
      <c r="BK114" s="452"/>
      <c r="BL114" s="453"/>
      <c r="BM114" s="451"/>
      <c r="BN114" s="452"/>
      <c r="BO114" s="452"/>
      <c r="BP114" s="452"/>
      <c r="BQ114" s="453"/>
      <c r="BS114" s="146"/>
      <c r="BT114" s="146"/>
      <c r="BU114" s="570" t="s">
        <v>195</v>
      </c>
    </row>
    <row r="115" spans="1:73" ht="12" customHeight="1">
      <c r="A115" s="128">
        <f>A112+1</f>
        <v>28</v>
      </c>
      <c r="G115" s="439"/>
      <c r="H115" s="440"/>
      <c r="I115" s="440"/>
      <c r="J115" s="441"/>
      <c r="K115" s="417" t="str">
        <f ca="1">IF(INDEX(入力,$A115,K$1)="","",INDEX(入力,$A115,K$1))</f>
        <v/>
      </c>
      <c r="L115" s="417"/>
      <c r="M115" s="417"/>
      <c r="N115" s="417"/>
      <c r="O115" s="417"/>
      <c r="P115" s="417"/>
      <c r="Q115" s="417"/>
      <c r="R115" s="417"/>
      <c r="S115" s="417"/>
      <c r="T115" s="417"/>
      <c r="U115" s="417" t="str">
        <f ca="1">IF($K115="","",VLOOKUP($K115,新選手名簿,U$1,FALSE))</f>
        <v/>
      </c>
      <c r="V115" s="417"/>
      <c r="W115" s="417"/>
      <c r="X115" s="417"/>
      <c r="Y115" s="417"/>
      <c r="Z115" s="417"/>
      <c r="AA115" s="417"/>
      <c r="AB115" s="417"/>
      <c r="AC115" s="417"/>
      <c r="AD115" s="417"/>
      <c r="AE115" s="417" t="s">
        <v>305</v>
      </c>
      <c r="AF115" s="417"/>
      <c r="AG115" s="417"/>
      <c r="AH115" s="417"/>
      <c r="AI115" s="417"/>
      <c r="AJ115" s="417"/>
      <c r="AK115" s="417"/>
      <c r="AL115" s="417"/>
      <c r="AM115" s="417"/>
      <c r="AN115" s="417"/>
      <c r="AO115" s="417" t="str">
        <f ca="1">IF($K115="","",VLOOKUP($K115,新選手名簿,AO$1,FALSE))</f>
        <v/>
      </c>
      <c r="AP115" s="417"/>
      <c r="AQ115" s="417"/>
      <c r="AR115" s="417"/>
      <c r="AS115" s="417"/>
      <c r="AT115" s="417"/>
      <c r="AU115" s="417"/>
      <c r="AV115" s="417"/>
      <c r="AW115" s="417"/>
      <c r="AX115" s="417"/>
      <c r="AY115" s="417"/>
      <c r="AZ115" s="417"/>
      <c r="BA115" s="417"/>
      <c r="BB115" s="417"/>
      <c r="BC115" s="417"/>
      <c r="BD115" s="417"/>
      <c r="BE115" s="417"/>
      <c r="BF115" s="417"/>
      <c r="BG115" s="417"/>
      <c r="BH115" s="417" t="str">
        <f ca="1">IF($K115="","",VLOOKUP($K115,新選手名簿,BH$1,FALSE))</f>
        <v/>
      </c>
      <c r="BI115" s="417"/>
      <c r="BJ115" s="417"/>
      <c r="BK115" s="417"/>
      <c r="BL115" s="417"/>
      <c r="BM115" s="417" t="str">
        <f ca="1">IF($K115="","",VLOOKUP($K115,新選手名簿,BM$1,FALSE))</f>
        <v/>
      </c>
      <c r="BN115" s="417"/>
      <c r="BO115" s="417"/>
      <c r="BP115" s="417"/>
      <c r="BQ115" s="417"/>
      <c r="BS115" s="146"/>
      <c r="BT115" s="146"/>
      <c r="BU115" s="570"/>
    </row>
    <row r="116" spans="1:73" ht="12" customHeight="1">
      <c r="A116" s="128"/>
      <c r="G116" s="439"/>
      <c r="H116" s="440"/>
      <c r="I116" s="440"/>
      <c r="J116" s="441"/>
      <c r="K116" s="417"/>
      <c r="L116" s="417"/>
      <c r="M116" s="417"/>
      <c r="N116" s="417"/>
      <c r="O116" s="417"/>
      <c r="P116" s="417"/>
      <c r="Q116" s="417"/>
      <c r="R116" s="417"/>
      <c r="S116" s="417"/>
      <c r="T116" s="417"/>
      <c r="U116" s="417"/>
      <c r="V116" s="417"/>
      <c r="W116" s="417"/>
      <c r="X116" s="417"/>
      <c r="Y116" s="417"/>
      <c r="Z116" s="417"/>
      <c r="AA116" s="417"/>
      <c r="AB116" s="417"/>
      <c r="AC116" s="417"/>
      <c r="AD116" s="417"/>
      <c r="AE116" s="417"/>
      <c r="AF116" s="417"/>
      <c r="AG116" s="417"/>
      <c r="AH116" s="417"/>
      <c r="AI116" s="417"/>
      <c r="AJ116" s="417"/>
      <c r="AK116" s="417"/>
      <c r="AL116" s="417"/>
      <c r="AM116" s="417"/>
      <c r="AN116" s="417"/>
      <c r="AO116" s="417"/>
      <c r="AP116" s="417"/>
      <c r="AQ116" s="417"/>
      <c r="AR116" s="417"/>
      <c r="AS116" s="417"/>
      <c r="AT116" s="417"/>
      <c r="AU116" s="417"/>
      <c r="AV116" s="417"/>
      <c r="AW116" s="417"/>
      <c r="AX116" s="417"/>
      <c r="AY116" s="417"/>
      <c r="AZ116" s="417"/>
      <c r="BA116" s="417"/>
      <c r="BB116" s="417"/>
      <c r="BC116" s="417"/>
      <c r="BD116" s="417"/>
      <c r="BE116" s="417"/>
      <c r="BF116" s="417"/>
      <c r="BG116" s="417"/>
      <c r="BH116" s="417"/>
      <c r="BI116" s="417"/>
      <c r="BJ116" s="417"/>
      <c r="BK116" s="417"/>
      <c r="BL116" s="417"/>
      <c r="BM116" s="417"/>
      <c r="BN116" s="417"/>
      <c r="BO116" s="417"/>
      <c r="BP116" s="417"/>
      <c r="BQ116" s="417"/>
      <c r="BS116" s="146"/>
      <c r="BT116" s="146"/>
      <c r="BU116" s="570"/>
    </row>
    <row r="117" spans="1:73" ht="12" customHeight="1">
      <c r="A117" s="128"/>
      <c r="G117" s="442"/>
      <c r="H117" s="443"/>
      <c r="I117" s="443"/>
      <c r="J117" s="444"/>
      <c r="K117" s="417"/>
      <c r="L117" s="417"/>
      <c r="M117" s="417"/>
      <c r="N117" s="417"/>
      <c r="O117" s="417"/>
      <c r="P117" s="417"/>
      <c r="Q117" s="417"/>
      <c r="R117" s="417"/>
      <c r="S117" s="417"/>
      <c r="T117" s="417"/>
      <c r="U117" s="417"/>
      <c r="V117" s="417"/>
      <c r="W117" s="417"/>
      <c r="X117" s="417"/>
      <c r="Y117" s="417"/>
      <c r="Z117" s="417"/>
      <c r="AA117" s="417"/>
      <c r="AB117" s="417"/>
      <c r="AC117" s="417"/>
      <c r="AD117" s="417"/>
      <c r="AE117" s="417"/>
      <c r="AF117" s="417"/>
      <c r="AG117" s="417"/>
      <c r="AH117" s="417"/>
      <c r="AI117" s="417"/>
      <c r="AJ117" s="417"/>
      <c r="AK117" s="417"/>
      <c r="AL117" s="417"/>
      <c r="AM117" s="417"/>
      <c r="AN117" s="417"/>
      <c r="AO117" s="417"/>
      <c r="AP117" s="417"/>
      <c r="AQ117" s="417"/>
      <c r="AR117" s="417"/>
      <c r="AS117" s="417"/>
      <c r="AT117" s="417"/>
      <c r="AU117" s="417"/>
      <c r="AV117" s="417"/>
      <c r="AW117" s="417"/>
      <c r="AX117" s="417"/>
      <c r="AY117" s="417"/>
      <c r="AZ117" s="417"/>
      <c r="BA117" s="417"/>
      <c r="BB117" s="417"/>
      <c r="BC117" s="417"/>
      <c r="BD117" s="417"/>
      <c r="BE117" s="417"/>
      <c r="BF117" s="417"/>
      <c r="BG117" s="417"/>
      <c r="BH117" s="417"/>
      <c r="BI117" s="417"/>
      <c r="BJ117" s="417"/>
      <c r="BK117" s="417"/>
      <c r="BL117" s="417"/>
      <c r="BM117" s="417"/>
      <c r="BN117" s="417"/>
      <c r="BO117" s="417"/>
      <c r="BP117" s="417"/>
      <c r="BQ117" s="417"/>
      <c r="BS117" s="146"/>
      <c r="BT117" s="146"/>
      <c r="BU117" s="570"/>
    </row>
    <row r="118" spans="1:73" ht="19.2">
      <c r="A118" s="128"/>
      <c r="G118" s="155"/>
      <c r="H118" s="55"/>
      <c r="I118" s="55"/>
      <c r="J118" s="55"/>
      <c r="K118" s="154"/>
      <c r="L118" s="154"/>
      <c r="M118" s="154"/>
      <c r="N118" s="154"/>
      <c r="O118" s="154"/>
      <c r="P118" s="154"/>
      <c r="Q118" s="154"/>
      <c r="R118" s="154"/>
      <c r="S118" s="154"/>
      <c r="T118" s="154"/>
      <c r="U118" s="154"/>
      <c r="V118" s="154"/>
      <c r="W118" s="154"/>
      <c r="X118" s="154"/>
      <c r="Y118" s="154"/>
      <c r="Z118" s="154"/>
      <c r="AA118" s="154"/>
      <c r="AB118" s="154"/>
      <c r="AC118" s="154"/>
      <c r="AD118" s="154"/>
      <c r="AE118" s="154"/>
      <c r="AF118" s="154"/>
      <c r="AG118" s="154"/>
      <c r="AH118" s="154"/>
      <c r="AI118" s="154"/>
      <c r="AJ118" s="154"/>
      <c r="AK118" s="154"/>
      <c r="AL118" s="154"/>
      <c r="AM118" s="154"/>
      <c r="AN118" s="154"/>
      <c r="AO118" s="156"/>
      <c r="AP118" s="156"/>
      <c r="AQ118" s="156"/>
      <c r="AR118" s="156"/>
      <c r="AS118" s="156"/>
      <c r="AT118" s="156"/>
      <c r="AU118" s="156"/>
      <c r="AV118" s="156"/>
      <c r="AW118" s="156"/>
      <c r="AX118" s="156"/>
      <c r="AY118" s="156"/>
      <c r="AZ118" s="156"/>
      <c r="BA118" s="156"/>
      <c r="BB118" s="156"/>
      <c r="BC118" s="156"/>
      <c r="BD118" s="156"/>
      <c r="BE118" s="413" t="s">
        <v>234</v>
      </c>
      <c r="BF118" s="413"/>
      <c r="BG118" s="413"/>
      <c r="BH118" s="413"/>
      <c r="BI118" s="413"/>
      <c r="BJ118" s="413"/>
      <c r="BK118" s="413"/>
      <c r="BL118" s="413"/>
      <c r="BM118" s="413"/>
      <c r="BN118" s="413"/>
      <c r="BO118" s="413"/>
      <c r="BP118" s="413"/>
      <c r="BQ118" s="414"/>
      <c r="BS118" s="146"/>
      <c r="BT118" s="146"/>
      <c r="BU118" s="570"/>
    </row>
    <row r="119" spans="1:73" ht="12" customHeight="1">
      <c r="A119" s="128">
        <v>2</v>
      </c>
      <c r="G119" s="7"/>
      <c r="H119" s="8"/>
      <c r="I119" s="571" t="s">
        <v>27</v>
      </c>
      <c r="J119" s="571"/>
      <c r="K119" s="571"/>
      <c r="L119" s="571"/>
      <c r="M119" s="571"/>
      <c r="N119" s="571"/>
      <c r="O119" s="571"/>
      <c r="P119" s="571"/>
      <c r="Q119" s="571"/>
      <c r="R119" s="571"/>
      <c r="S119" s="571"/>
      <c r="T119" s="571"/>
      <c r="U119" s="571"/>
      <c r="V119" s="571"/>
      <c r="W119" s="571"/>
      <c r="X119" s="15"/>
      <c r="Y119" s="15"/>
      <c r="Z119" s="15"/>
      <c r="AA119" s="458" t="str">
        <f ca="1">IF(入力シート!$T$41=A119,"参加総数　女子 "&amp;入力シート!$T$42&amp;" 人","")</f>
        <v/>
      </c>
      <c r="AB119" s="458"/>
      <c r="AC119" s="458"/>
      <c r="AD119" s="458"/>
      <c r="AE119" s="458"/>
      <c r="AF119" s="458"/>
      <c r="AG119" s="458"/>
      <c r="AH119" s="458"/>
      <c r="AI119" s="458"/>
      <c r="AJ119" s="458"/>
      <c r="AK119" s="458"/>
      <c r="AL119" s="458"/>
      <c r="AM119" s="458"/>
      <c r="AN119" s="458"/>
      <c r="AO119" s="458"/>
      <c r="AP119" s="458"/>
      <c r="AQ119" s="458"/>
      <c r="AR119" s="458"/>
      <c r="AS119" s="458"/>
      <c r="AT119" s="458"/>
      <c r="AU119" s="458"/>
      <c r="AV119" s="458"/>
      <c r="AW119" s="458"/>
      <c r="AX119" s="458"/>
      <c r="AY119" s="458"/>
      <c r="AZ119" s="458"/>
      <c r="BA119" s="458"/>
      <c r="BB119" s="15"/>
      <c r="BC119" s="15"/>
      <c r="BD119" s="15"/>
      <c r="BE119" s="409" t="s">
        <v>236</v>
      </c>
      <c r="BF119" s="409"/>
      <c r="BG119" s="409"/>
      <c r="BH119" s="409"/>
      <c r="BI119" s="409"/>
      <c r="BJ119" s="409"/>
      <c r="BK119" s="409"/>
      <c r="BL119" s="409"/>
      <c r="BM119" s="409"/>
      <c r="BN119" s="409"/>
      <c r="BO119" s="409"/>
      <c r="BP119" s="409"/>
      <c r="BQ119" s="410"/>
      <c r="BS119" s="146"/>
      <c r="BT119" s="146"/>
      <c r="BU119" s="570"/>
    </row>
    <row r="120" spans="1:73" ht="12" customHeight="1">
      <c r="A120" s="128"/>
      <c r="G120" s="10"/>
      <c r="H120" s="11"/>
      <c r="I120" s="572"/>
      <c r="J120" s="572"/>
      <c r="K120" s="572"/>
      <c r="L120" s="572"/>
      <c r="M120" s="572"/>
      <c r="N120" s="572"/>
      <c r="O120" s="572"/>
      <c r="P120" s="572"/>
      <c r="Q120" s="572"/>
      <c r="R120" s="572"/>
      <c r="S120" s="572"/>
      <c r="T120" s="572"/>
      <c r="U120" s="572"/>
      <c r="V120" s="572"/>
      <c r="W120" s="572"/>
      <c r="X120" s="24"/>
      <c r="Y120" s="24"/>
      <c r="Z120" s="24"/>
      <c r="AA120" s="459"/>
      <c r="AB120" s="459"/>
      <c r="AC120" s="459"/>
      <c r="AD120" s="459"/>
      <c r="AE120" s="459"/>
      <c r="AF120" s="459"/>
      <c r="AG120" s="459"/>
      <c r="AH120" s="459"/>
      <c r="AI120" s="459"/>
      <c r="AJ120" s="459"/>
      <c r="AK120" s="459"/>
      <c r="AL120" s="459"/>
      <c r="AM120" s="459"/>
      <c r="AN120" s="459"/>
      <c r="AO120" s="459"/>
      <c r="AP120" s="459"/>
      <c r="AQ120" s="459"/>
      <c r="AR120" s="459"/>
      <c r="AS120" s="459"/>
      <c r="AT120" s="459"/>
      <c r="AU120" s="459"/>
      <c r="AV120" s="459"/>
      <c r="AW120" s="459"/>
      <c r="AX120" s="459"/>
      <c r="AY120" s="459"/>
      <c r="AZ120" s="459"/>
      <c r="BA120" s="459"/>
      <c r="BB120" s="24"/>
      <c r="BC120" s="24"/>
      <c r="BD120" s="24"/>
      <c r="BE120" s="411"/>
      <c r="BF120" s="411"/>
      <c r="BG120" s="411"/>
      <c r="BH120" s="411"/>
      <c r="BI120" s="411"/>
      <c r="BJ120" s="411"/>
      <c r="BK120" s="411"/>
      <c r="BL120" s="411"/>
      <c r="BM120" s="411"/>
      <c r="BN120" s="411"/>
      <c r="BO120" s="411"/>
      <c r="BP120" s="411"/>
      <c r="BQ120" s="412"/>
      <c r="BS120" s="146"/>
      <c r="BT120" s="146"/>
      <c r="BU120" s="570"/>
    </row>
    <row r="121" spans="1:73" ht="12" customHeight="1">
      <c r="A121" s="128"/>
      <c r="G121" s="515" t="s">
        <v>6</v>
      </c>
      <c r="H121" s="516"/>
      <c r="I121" s="516"/>
      <c r="J121" s="516"/>
      <c r="K121" s="516"/>
      <c r="L121" s="516"/>
      <c r="M121" s="516"/>
      <c r="N121" s="516"/>
      <c r="O121" s="516"/>
      <c r="P121" s="516"/>
      <c r="Q121" s="516"/>
      <c r="R121" s="516"/>
      <c r="S121" s="516"/>
      <c r="T121" s="516"/>
      <c r="U121" s="516"/>
      <c r="V121" s="516"/>
      <c r="W121" s="516"/>
      <c r="X121" s="516"/>
      <c r="Y121" s="516"/>
      <c r="Z121" s="516"/>
      <c r="AA121" s="516"/>
      <c r="AB121" s="516"/>
      <c r="AC121" s="516"/>
      <c r="AD121" s="516"/>
      <c r="AE121" s="516"/>
      <c r="AF121" s="516"/>
      <c r="AG121" s="516"/>
      <c r="AH121" s="516"/>
      <c r="AI121" s="516"/>
      <c r="AJ121" s="516"/>
      <c r="AK121" s="516"/>
      <c r="AL121" s="516"/>
      <c r="AM121" s="516"/>
      <c r="AN121" s="516"/>
      <c r="AO121" s="516"/>
      <c r="AP121" s="516"/>
      <c r="AQ121" s="516"/>
      <c r="AR121" s="516"/>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6"/>
      <c r="BP121" s="516"/>
      <c r="BQ121" s="517"/>
      <c r="BS121" s="146"/>
      <c r="BT121" s="146"/>
      <c r="BU121" s="570"/>
    </row>
    <row r="122" spans="1:73" ht="12" customHeight="1">
      <c r="A122" s="128"/>
      <c r="G122" s="462"/>
      <c r="H122" s="456"/>
      <c r="I122" s="456"/>
      <c r="J122" s="456"/>
      <c r="K122" s="456"/>
      <c r="L122" s="456"/>
      <c r="M122" s="456"/>
      <c r="N122" s="456"/>
      <c r="O122" s="456"/>
      <c r="P122" s="456"/>
      <c r="Q122" s="456"/>
      <c r="R122" s="456"/>
      <c r="S122" s="456"/>
      <c r="T122" s="456"/>
      <c r="U122" s="456"/>
      <c r="V122" s="456"/>
      <c r="W122" s="456"/>
      <c r="X122" s="456"/>
      <c r="Y122" s="456"/>
      <c r="Z122" s="456"/>
      <c r="AA122" s="456"/>
      <c r="AB122" s="456"/>
      <c r="AC122" s="456"/>
      <c r="AD122" s="456"/>
      <c r="AE122" s="456"/>
      <c r="AF122" s="456"/>
      <c r="AG122" s="456"/>
      <c r="AH122" s="456"/>
      <c r="AI122" s="456"/>
      <c r="AJ122" s="456"/>
      <c r="AK122" s="456"/>
      <c r="AL122" s="456"/>
      <c r="AM122" s="456"/>
      <c r="AN122" s="456"/>
      <c r="AO122" s="456"/>
      <c r="AP122" s="456"/>
      <c r="AQ122" s="456"/>
      <c r="AR122" s="456"/>
      <c r="AS122" s="456"/>
      <c r="AT122" s="456"/>
      <c r="AU122" s="456"/>
      <c r="AV122" s="456"/>
      <c r="AW122" s="456"/>
      <c r="AX122" s="456"/>
      <c r="AY122" s="456"/>
      <c r="AZ122" s="456"/>
      <c r="BA122" s="456"/>
      <c r="BB122" s="456"/>
      <c r="BC122" s="456"/>
      <c r="BD122" s="456"/>
      <c r="BE122" s="456"/>
      <c r="BF122" s="456"/>
      <c r="BG122" s="456"/>
      <c r="BH122" s="456"/>
      <c r="BI122" s="456"/>
      <c r="BJ122" s="456"/>
      <c r="BK122" s="456"/>
      <c r="BL122" s="456"/>
      <c r="BM122" s="456"/>
      <c r="BN122" s="456"/>
      <c r="BO122" s="456"/>
      <c r="BP122" s="456"/>
      <c r="BQ122" s="463"/>
      <c r="BS122" s="146"/>
      <c r="BT122" s="146"/>
      <c r="BU122" s="570"/>
    </row>
    <row r="123" spans="1:73" ht="12" customHeight="1">
      <c r="A123" s="128">
        <v>2</v>
      </c>
      <c r="G123" s="7"/>
      <c r="I123" s="456" t="str">
        <f>IF(INDEX(入力,$A123,G$1)="","",INDEX(入力,$A123,G$1))</f>
        <v>令和 9 年 0 月 0 日</v>
      </c>
      <c r="J123" s="457"/>
      <c r="K123" s="457"/>
      <c r="L123" s="457"/>
      <c r="M123" s="457"/>
      <c r="N123" s="457"/>
      <c r="O123" s="457"/>
      <c r="P123" s="457"/>
      <c r="Q123" s="457"/>
      <c r="R123" s="457"/>
      <c r="S123" s="457"/>
      <c r="T123" s="457"/>
      <c r="U123" s="457"/>
      <c r="V123" s="457"/>
      <c r="W123" s="457"/>
      <c r="X123" s="457"/>
      <c r="Y123" s="457"/>
      <c r="Z123" s="457"/>
      <c r="AA123" s="457"/>
      <c r="AB123" s="457"/>
      <c r="AC123" s="457"/>
      <c r="BQ123" s="9"/>
      <c r="BS123" s="146"/>
      <c r="BT123" s="146"/>
      <c r="BU123" s="570"/>
    </row>
    <row r="124" spans="1:73" ht="12" customHeight="1">
      <c r="A124" s="128"/>
      <c r="G124" s="2"/>
      <c r="AC124" s="440" t="s">
        <v>5</v>
      </c>
      <c r="AD124" s="440"/>
      <c r="AE124" s="440"/>
      <c r="AF124" s="440"/>
      <c r="AG124" s="440"/>
      <c r="AH124" s="440"/>
      <c r="AI124" s="440"/>
      <c r="AM124" s="532" t="str">
        <f>入力シート!$AG$9</f>
        <v>〇〇</v>
      </c>
      <c r="AN124" s="532"/>
      <c r="AO124" s="532"/>
      <c r="AP124" s="532"/>
      <c r="AQ124" s="532"/>
      <c r="AR124" s="532"/>
      <c r="AS124" s="532"/>
      <c r="AT124" s="532"/>
      <c r="AU124" s="532"/>
      <c r="AV124" s="532"/>
      <c r="AW124" s="532"/>
      <c r="AX124" s="532"/>
      <c r="AY124" s="532"/>
      <c r="AZ124" s="532"/>
      <c r="BA124" s="532"/>
      <c r="BB124" s="532"/>
      <c r="BC124" s="532"/>
      <c r="BD124" s="532"/>
      <c r="BE124" s="532"/>
      <c r="BF124" s="532"/>
      <c r="BG124" s="532"/>
      <c r="BH124" s="532"/>
      <c r="BI124" s="532"/>
      <c r="BJ124" s="532"/>
      <c r="BK124" s="532"/>
      <c r="BL124" s="532"/>
      <c r="BM124" s="454" t="s">
        <v>12</v>
      </c>
      <c r="BN124" s="454"/>
      <c r="BO124" s="454"/>
      <c r="BQ124" s="3"/>
      <c r="BS124" s="146"/>
      <c r="BT124" s="146"/>
      <c r="BU124" s="570"/>
    </row>
    <row r="125" spans="1:73" ht="12" customHeight="1">
      <c r="A125" s="128"/>
      <c r="G125" s="2"/>
      <c r="AC125" s="440"/>
      <c r="AD125" s="440"/>
      <c r="AE125" s="440"/>
      <c r="AF125" s="440"/>
      <c r="AG125" s="440"/>
      <c r="AH125" s="440"/>
      <c r="AI125" s="440"/>
      <c r="AM125" s="532"/>
      <c r="AN125" s="532"/>
      <c r="AO125" s="532"/>
      <c r="AP125" s="532"/>
      <c r="AQ125" s="532"/>
      <c r="AR125" s="532"/>
      <c r="AS125" s="532"/>
      <c r="AT125" s="532"/>
      <c r="AU125" s="532"/>
      <c r="AV125" s="532"/>
      <c r="AW125" s="532"/>
      <c r="AX125" s="532"/>
      <c r="AY125" s="532"/>
      <c r="AZ125" s="532"/>
      <c r="BA125" s="532"/>
      <c r="BB125" s="532"/>
      <c r="BC125" s="532"/>
      <c r="BD125" s="532"/>
      <c r="BE125" s="532"/>
      <c r="BF125" s="532"/>
      <c r="BG125" s="532"/>
      <c r="BH125" s="532"/>
      <c r="BI125" s="532"/>
      <c r="BJ125" s="532"/>
      <c r="BK125" s="532"/>
      <c r="BL125" s="532"/>
      <c r="BM125" s="454"/>
      <c r="BN125" s="454"/>
      <c r="BO125" s="454"/>
      <c r="BQ125" s="3"/>
      <c r="BS125" s="146" t="s">
        <v>196</v>
      </c>
      <c r="BT125" s="146"/>
      <c r="BU125" s="570"/>
    </row>
    <row r="126" spans="1:73" ht="12" customHeight="1">
      <c r="A126" s="128"/>
      <c r="G126" s="4"/>
      <c r="H126" s="5"/>
      <c r="I126" s="5"/>
      <c r="J126" s="5"/>
      <c r="K126" s="5"/>
      <c r="L126" s="5"/>
      <c r="M126" s="5"/>
      <c r="N126" s="5"/>
      <c r="O126" s="5"/>
      <c r="P126" s="5"/>
      <c r="Q126" s="5"/>
      <c r="R126" s="5"/>
      <c r="S126" s="5"/>
      <c r="T126" s="5"/>
      <c r="U126" s="5"/>
      <c r="V126" s="5"/>
      <c r="W126" s="5"/>
      <c r="X126" s="5"/>
      <c r="Y126" s="5"/>
      <c r="Z126" s="5"/>
      <c r="AA126" s="5"/>
      <c r="AB126" s="5"/>
      <c r="AC126" s="443"/>
      <c r="AD126" s="443"/>
      <c r="AE126" s="443"/>
      <c r="AF126" s="443"/>
      <c r="AG126" s="443"/>
      <c r="AH126" s="443"/>
      <c r="AI126" s="443"/>
      <c r="AJ126" s="5"/>
      <c r="AK126" s="5"/>
      <c r="AL126" s="5"/>
      <c r="AM126" s="533"/>
      <c r="AN126" s="533"/>
      <c r="AO126" s="533"/>
      <c r="AP126" s="533"/>
      <c r="AQ126" s="533"/>
      <c r="AR126" s="533"/>
      <c r="AS126" s="533"/>
      <c r="AT126" s="533"/>
      <c r="AU126" s="533"/>
      <c r="AV126" s="533"/>
      <c r="AW126" s="533"/>
      <c r="AX126" s="533"/>
      <c r="AY126" s="533"/>
      <c r="AZ126" s="533"/>
      <c r="BA126" s="533"/>
      <c r="BB126" s="533"/>
      <c r="BC126" s="533"/>
      <c r="BD126" s="533"/>
      <c r="BE126" s="533"/>
      <c r="BF126" s="533"/>
      <c r="BG126" s="533"/>
      <c r="BH126" s="533"/>
      <c r="BI126" s="533"/>
      <c r="BJ126" s="533"/>
      <c r="BK126" s="533"/>
      <c r="BL126" s="533"/>
      <c r="BM126" s="455"/>
      <c r="BN126" s="455"/>
      <c r="BO126" s="455"/>
      <c r="BP126" s="5"/>
      <c r="BQ126" s="6"/>
      <c r="BS126" s="146"/>
      <c r="BT126" s="146"/>
      <c r="BU126" s="570"/>
    </row>
    <row r="127" spans="1:73" ht="12" customHeight="1">
      <c r="A127" s="128"/>
      <c r="BS127" s="146"/>
      <c r="BT127" s="146"/>
      <c r="BU127" s="570"/>
    </row>
    <row r="128" spans="1:73" ht="12" customHeight="1">
      <c r="A128" s="128"/>
      <c r="BS128" s="146"/>
      <c r="BT128" s="146"/>
      <c r="BU128" s="570"/>
    </row>
    <row r="129" spans="1:73" ht="12" customHeight="1">
      <c r="A129" s="128">
        <v>1</v>
      </c>
      <c r="Z129" s="475">
        <f>IF(INDEX(入力,$A129,K$1)="","",INDEX(入力,$A129,K$1))</f>
        <v>46400</v>
      </c>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BS129" s="146"/>
      <c r="BT129" s="146"/>
      <c r="BU129" s="570"/>
    </row>
    <row r="130" spans="1:73" ht="12" customHeight="1">
      <c r="A130" s="128"/>
      <c r="Z130" s="476"/>
      <c r="AA130" s="476"/>
      <c r="AB130" s="476"/>
      <c r="AC130" s="476"/>
      <c r="AD130" s="476"/>
      <c r="AE130" s="476"/>
      <c r="AF130" s="476"/>
      <c r="AG130" s="476"/>
      <c r="AH130" s="476"/>
      <c r="AI130" s="476"/>
      <c r="AJ130" s="476"/>
      <c r="AK130" s="476"/>
      <c r="AL130" s="476"/>
      <c r="AM130" s="476"/>
      <c r="AN130" s="476"/>
      <c r="AO130" s="476"/>
      <c r="AP130" s="476"/>
      <c r="AQ130" s="476"/>
      <c r="AR130" s="476"/>
      <c r="AS130" s="476"/>
      <c r="AT130" s="476"/>
      <c r="AU130" s="476"/>
      <c r="AV130" s="476"/>
      <c r="AW130" s="476"/>
      <c r="BS130" s="146"/>
      <c r="BT130" s="146"/>
      <c r="BU130" s="570"/>
    </row>
    <row r="131" spans="1:73" ht="12" customHeight="1">
      <c r="A131" s="128"/>
      <c r="G131" s="427" t="s">
        <v>25</v>
      </c>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8"/>
      <c r="AY131" s="428"/>
      <c r="AZ131" s="428"/>
      <c r="BA131" s="428"/>
      <c r="BB131" s="428"/>
      <c r="BC131" s="428"/>
      <c r="BD131" s="428"/>
      <c r="BE131" s="428"/>
      <c r="BF131" s="428"/>
      <c r="BG131" s="428"/>
      <c r="BH131" s="428"/>
      <c r="BI131" s="428"/>
      <c r="BJ131" s="428"/>
      <c r="BK131" s="428"/>
      <c r="BL131" s="428"/>
      <c r="BM131" s="428"/>
      <c r="BN131" s="428"/>
      <c r="BO131" s="428"/>
      <c r="BP131" s="428"/>
      <c r="BQ131" s="429"/>
      <c r="BS131" s="146"/>
      <c r="BT131" s="146"/>
      <c r="BU131" s="570"/>
    </row>
    <row r="132" spans="1:73" ht="12" customHeight="1">
      <c r="A132" s="128"/>
      <c r="G132" s="430"/>
      <c r="H132" s="431"/>
      <c r="I132" s="431"/>
      <c r="J132" s="431"/>
      <c r="K132" s="431"/>
      <c r="L132" s="431"/>
      <c r="M132" s="431"/>
      <c r="N132" s="431"/>
      <c r="O132" s="431"/>
      <c r="P132" s="431"/>
      <c r="Q132" s="431"/>
      <c r="R132" s="431"/>
      <c r="S132" s="431"/>
      <c r="T132" s="431"/>
      <c r="U132" s="431"/>
      <c r="V132" s="431"/>
      <c r="W132" s="431"/>
      <c r="X132" s="431"/>
      <c r="Y132" s="431"/>
      <c r="Z132" s="431"/>
      <c r="AA132" s="431"/>
      <c r="AB132" s="431"/>
      <c r="AC132" s="431"/>
      <c r="AD132" s="431"/>
      <c r="AE132" s="431"/>
      <c r="AF132" s="431"/>
      <c r="AG132" s="431"/>
      <c r="AH132" s="431"/>
      <c r="AI132" s="431"/>
      <c r="AJ132" s="431"/>
      <c r="AK132" s="431"/>
      <c r="AL132" s="431"/>
      <c r="AM132" s="431"/>
      <c r="AN132" s="431"/>
      <c r="AO132" s="431"/>
      <c r="AP132" s="431"/>
      <c r="AQ132" s="431"/>
      <c r="AR132" s="431"/>
      <c r="AS132" s="431"/>
      <c r="AT132" s="431"/>
      <c r="AU132" s="431"/>
      <c r="AV132" s="431"/>
      <c r="AW132" s="431"/>
      <c r="AX132" s="431"/>
      <c r="AY132" s="431"/>
      <c r="AZ132" s="431"/>
      <c r="BA132" s="431"/>
      <c r="BB132" s="431"/>
      <c r="BC132" s="431"/>
      <c r="BD132" s="431"/>
      <c r="BE132" s="431"/>
      <c r="BF132" s="431"/>
      <c r="BG132" s="431"/>
      <c r="BH132" s="431"/>
      <c r="BI132" s="431"/>
      <c r="BJ132" s="431"/>
      <c r="BK132" s="431"/>
      <c r="BL132" s="431"/>
      <c r="BM132" s="431"/>
      <c r="BN132" s="431"/>
      <c r="BO132" s="431"/>
      <c r="BP132" s="431"/>
      <c r="BQ132" s="432"/>
      <c r="BS132" s="146"/>
      <c r="BT132" s="146"/>
      <c r="BU132" s="570"/>
    </row>
    <row r="133" spans="1:73" ht="12" customHeight="1">
      <c r="A133" s="128"/>
      <c r="G133" s="433"/>
      <c r="H133" s="434"/>
      <c r="I133" s="434"/>
      <c r="J133" s="434"/>
      <c r="K133" s="434"/>
      <c r="L133" s="434"/>
      <c r="M133" s="434"/>
      <c r="N133" s="434"/>
      <c r="O133" s="434"/>
      <c r="P133" s="434"/>
      <c r="Q133" s="434"/>
      <c r="R133" s="434"/>
      <c r="S133" s="434"/>
      <c r="T133" s="434"/>
      <c r="U133" s="434"/>
      <c r="V133" s="434"/>
      <c r="W133" s="434"/>
      <c r="X133" s="434"/>
      <c r="Y133" s="434"/>
      <c r="Z133" s="434"/>
      <c r="AA133" s="434"/>
      <c r="AB133" s="434"/>
      <c r="AC133" s="434"/>
      <c r="AD133" s="434"/>
      <c r="AE133" s="434"/>
      <c r="AF133" s="434"/>
      <c r="AG133" s="434"/>
      <c r="AH133" s="434"/>
      <c r="AI133" s="434"/>
      <c r="AJ133" s="434"/>
      <c r="AK133" s="434"/>
      <c r="AL133" s="434"/>
      <c r="AM133" s="434"/>
      <c r="AN133" s="434"/>
      <c r="AO133" s="434"/>
      <c r="AP133" s="434"/>
      <c r="AQ133" s="434"/>
      <c r="AR133" s="434"/>
      <c r="AS133" s="434"/>
      <c r="AT133" s="434"/>
      <c r="AU133" s="434"/>
      <c r="AV133" s="434"/>
      <c r="AW133" s="434"/>
      <c r="AX133" s="434"/>
      <c r="AY133" s="434"/>
      <c r="AZ133" s="434"/>
      <c r="BA133" s="434"/>
      <c r="BB133" s="434"/>
      <c r="BC133" s="434"/>
      <c r="BD133" s="434"/>
      <c r="BE133" s="434"/>
      <c r="BF133" s="434"/>
      <c r="BG133" s="434"/>
      <c r="BH133" s="434"/>
      <c r="BI133" s="434"/>
      <c r="BJ133" s="434"/>
      <c r="BK133" s="434"/>
      <c r="BL133" s="434"/>
      <c r="BM133" s="434"/>
      <c r="BN133" s="434"/>
      <c r="BO133" s="434"/>
      <c r="BP133" s="434"/>
      <c r="BQ133" s="435"/>
      <c r="BS133" s="146"/>
      <c r="BT133" s="146"/>
      <c r="BU133" s="570"/>
    </row>
    <row r="134" spans="1:73" ht="12" customHeight="1">
      <c r="A134" s="128"/>
      <c r="G134" s="436" t="s">
        <v>17</v>
      </c>
      <c r="H134" s="437"/>
      <c r="I134" s="437"/>
      <c r="J134" s="437"/>
      <c r="K134" s="437"/>
      <c r="L134" s="437"/>
      <c r="M134" s="437"/>
      <c r="N134" s="437"/>
      <c r="O134" s="437"/>
      <c r="P134" s="437"/>
      <c r="Q134" s="437"/>
      <c r="R134" s="437"/>
      <c r="S134" s="437"/>
      <c r="T134" s="438"/>
      <c r="U134" s="418" t="str">
        <f>IF(入力シート!$AG$1="","",入力シート!$AG$1&amp;"  "&amp;入力シート!$AG$2)</f>
        <v>90  〇〇</v>
      </c>
      <c r="V134" s="419"/>
      <c r="W134" s="419"/>
      <c r="X134" s="419"/>
      <c r="Y134" s="419"/>
      <c r="Z134" s="419"/>
      <c r="AA134" s="419"/>
      <c r="AB134" s="419"/>
      <c r="AC134" s="419"/>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419"/>
      <c r="AY134" s="419"/>
      <c r="AZ134" s="419"/>
      <c r="BA134" s="419"/>
      <c r="BB134" s="469" t="s">
        <v>7</v>
      </c>
      <c r="BC134" s="469"/>
      <c r="BD134" s="469"/>
      <c r="BE134" s="469"/>
      <c r="BF134" s="469"/>
      <c r="BG134" s="469"/>
      <c r="BH134" s="469"/>
      <c r="BI134" s="469"/>
      <c r="BJ134" s="469"/>
      <c r="BK134" s="469"/>
      <c r="BL134" s="469"/>
      <c r="BM134" s="469"/>
      <c r="BN134" s="469"/>
      <c r="BO134" s="469"/>
      <c r="BP134" s="469"/>
      <c r="BQ134" s="470"/>
      <c r="BS134" s="146"/>
      <c r="BT134" s="146"/>
      <c r="BU134" s="570"/>
    </row>
    <row r="135" spans="1:73" ht="12" customHeight="1">
      <c r="A135" s="128"/>
      <c r="G135" s="439"/>
      <c r="H135" s="440"/>
      <c r="I135" s="440"/>
      <c r="J135" s="440"/>
      <c r="K135" s="440"/>
      <c r="L135" s="440"/>
      <c r="M135" s="440"/>
      <c r="N135" s="440"/>
      <c r="O135" s="440"/>
      <c r="P135" s="440"/>
      <c r="Q135" s="440"/>
      <c r="R135" s="440"/>
      <c r="S135" s="440"/>
      <c r="T135" s="441"/>
      <c r="U135" s="420"/>
      <c r="V135" s="421"/>
      <c r="W135" s="421"/>
      <c r="X135" s="421"/>
      <c r="Y135" s="421"/>
      <c r="Z135" s="421"/>
      <c r="AA135" s="421"/>
      <c r="AB135" s="421"/>
      <c r="AC135" s="421"/>
      <c r="AD135" s="421"/>
      <c r="AE135" s="421"/>
      <c r="AF135" s="421"/>
      <c r="AG135" s="421"/>
      <c r="AH135" s="421"/>
      <c r="AI135" s="421"/>
      <c r="AJ135" s="421"/>
      <c r="AK135" s="421"/>
      <c r="AL135" s="421"/>
      <c r="AM135" s="421"/>
      <c r="AN135" s="421"/>
      <c r="AO135" s="421"/>
      <c r="AP135" s="421"/>
      <c r="AQ135" s="421"/>
      <c r="AR135" s="421"/>
      <c r="AS135" s="421"/>
      <c r="AT135" s="421"/>
      <c r="AU135" s="421"/>
      <c r="AV135" s="421"/>
      <c r="AW135" s="421"/>
      <c r="AX135" s="421"/>
      <c r="AY135" s="421"/>
      <c r="AZ135" s="421"/>
      <c r="BA135" s="421"/>
      <c r="BB135" s="471"/>
      <c r="BC135" s="471"/>
      <c r="BD135" s="471"/>
      <c r="BE135" s="471"/>
      <c r="BF135" s="471"/>
      <c r="BG135" s="471"/>
      <c r="BH135" s="471"/>
      <c r="BI135" s="471"/>
      <c r="BJ135" s="471"/>
      <c r="BK135" s="471"/>
      <c r="BL135" s="471"/>
      <c r="BM135" s="471"/>
      <c r="BN135" s="471"/>
      <c r="BO135" s="471"/>
      <c r="BP135" s="471"/>
      <c r="BQ135" s="472"/>
      <c r="BS135" s="146"/>
      <c r="BT135" s="146"/>
      <c r="BU135" s="570"/>
    </row>
    <row r="136" spans="1:73" ht="12" customHeight="1">
      <c r="A136" s="128"/>
      <c r="G136" s="442"/>
      <c r="H136" s="443"/>
      <c r="I136" s="443"/>
      <c r="J136" s="443"/>
      <c r="K136" s="443"/>
      <c r="L136" s="443"/>
      <c r="M136" s="443"/>
      <c r="N136" s="443"/>
      <c r="O136" s="443"/>
      <c r="P136" s="443"/>
      <c r="Q136" s="443"/>
      <c r="R136" s="443"/>
      <c r="S136" s="443"/>
      <c r="T136" s="444"/>
      <c r="U136" s="422"/>
      <c r="V136" s="423"/>
      <c r="W136" s="423"/>
      <c r="X136" s="423"/>
      <c r="Y136" s="423"/>
      <c r="Z136" s="423"/>
      <c r="AA136" s="423"/>
      <c r="AB136" s="423"/>
      <c r="AC136" s="423"/>
      <c r="AD136" s="423"/>
      <c r="AE136" s="423"/>
      <c r="AF136" s="423"/>
      <c r="AG136" s="423"/>
      <c r="AH136" s="423"/>
      <c r="AI136" s="423"/>
      <c r="AJ136" s="423"/>
      <c r="AK136" s="423"/>
      <c r="AL136" s="423"/>
      <c r="AM136" s="423"/>
      <c r="AN136" s="423"/>
      <c r="AO136" s="423"/>
      <c r="AP136" s="423"/>
      <c r="AQ136" s="423"/>
      <c r="AR136" s="423"/>
      <c r="AS136" s="423"/>
      <c r="AT136" s="423"/>
      <c r="AU136" s="423"/>
      <c r="AV136" s="423"/>
      <c r="AW136" s="423"/>
      <c r="AX136" s="423"/>
      <c r="AY136" s="423"/>
      <c r="AZ136" s="423"/>
      <c r="BA136" s="423"/>
      <c r="BB136" s="473"/>
      <c r="BC136" s="473"/>
      <c r="BD136" s="473"/>
      <c r="BE136" s="473"/>
      <c r="BF136" s="473"/>
      <c r="BG136" s="473"/>
      <c r="BH136" s="473"/>
      <c r="BI136" s="473"/>
      <c r="BJ136" s="473"/>
      <c r="BK136" s="473"/>
      <c r="BL136" s="473"/>
      <c r="BM136" s="473"/>
      <c r="BN136" s="473"/>
      <c r="BO136" s="473"/>
      <c r="BP136" s="473"/>
      <c r="BQ136" s="474"/>
      <c r="BS136" s="146"/>
      <c r="BT136" s="146"/>
      <c r="BU136" s="570"/>
    </row>
    <row r="137" spans="1:73" ht="12" customHeight="1">
      <c r="A137" s="128">
        <v>3</v>
      </c>
      <c r="G137" s="436" t="s">
        <v>18</v>
      </c>
      <c r="H137" s="437"/>
      <c r="I137" s="437"/>
      <c r="J137" s="437"/>
      <c r="K137" s="437"/>
      <c r="L137" s="437"/>
      <c r="M137" s="437"/>
      <c r="N137" s="437"/>
      <c r="O137" s="437"/>
      <c r="P137" s="437"/>
      <c r="Q137" s="437"/>
      <c r="R137" s="437"/>
      <c r="S137" s="437"/>
      <c r="T137" s="438"/>
      <c r="U137" s="418" t="str">
        <f>IF(INDEX(入力,$A137,BQ$1)="","",INDEX(入力,$A137,BQ$1))</f>
        <v/>
      </c>
      <c r="V137" s="419"/>
      <c r="W137" s="419"/>
      <c r="X137" s="419"/>
      <c r="Y137" s="419"/>
      <c r="Z137" s="419"/>
      <c r="AA137" s="419"/>
      <c r="AB137" s="419"/>
      <c r="AC137" s="419"/>
      <c r="AD137" s="419"/>
      <c r="AE137" s="419"/>
      <c r="AF137" s="419"/>
      <c r="AG137" s="419"/>
      <c r="AH137" s="419"/>
      <c r="AI137" s="419"/>
      <c r="AJ137" s="419"/>
      <c r="AK137" s="419"/>
      <c r="AL137" s="419"/>
      <c r="AM137" s="419"/>
      <c r="AN137" s="419"/>
      <c r="AO137" s="419"/>
      <c r="AP137" s="419"/>
      <c r="AQ137" s="419"/>
      <c r="AR137" s="419"/>
      <c r="AS137" s="419"/>
      <c r="AT137" s="419"/>
      <c r="AU137" s="419"/>
      <c r="AV137" s="419"/>
      <c r="AW137" s="419"/>
      <c r="AX137" s="419"/>
      <c r="AY137" s="419"/>
      <c r="AZ137" s="419"/>
      <c r="BA137" s="419"/>
      <c r="BB137" s="419"/>
      <c r="BC137" s="419"/>
      <c r="BD137" s="419"/>
      <c r="BE137" s="419"/>
      <c r="BF137" s="419"/>
      <c r="BG137" s="419"/>
      <c r="BH137" s="419"/>
      <c r="BI137" s="419"/>
      <c r="BJ137" s="419"/>
      <c r="BK137" s="419"/>
      <c r="BL137" s="419"/>
      <c r="BM137" s="419"/>
      <c r="BN137" s="419"/>
      <c r="BO137" s="419"/>
      <c r="BP137" s="419"/>
      <c r="BQ137" s="466"/>
      <c r="BS137" s="146"/>
      <c r="BT137" s="146"/>
      <c r="BU137" s="570"/>
    </row>
    <row r="138" spans="1:73" ht="12" customHeight="1">
      <c r="A138" s="128"/>
      <c r="G138" s="439"/>
      <c r="H138" s="440"/>
      <c r="I138" s="440"/>
      <c r="J138" s="440"/>
      <c r="K138" s="440"/>
      <c r="L138" s="440"/>
      <c r="M138" s="440"/>
      <c r="N138" s="440"/>
      <c r="O138" s="440"/>
      <c r="P138" s="440"/>
      <c r="Q138" s="440"/>
      <c r="R138" s="440"/>
      <c r="S138" s="440"/>
      <c r="T138" s="441"/>
      <c r="U138" s="420"/>
      <c r="V138" s="421"/>
      <c r="W138" s="421"/>
      <c r="X138" s="421"/>
      <c r="Y138" s="421"/>
      <c r="Z138" s="421"/>
      <c r="AA138" s="421"/>
      <c r="AB138" s="421"/>
      <c r="AC138" s="421"/>
      <c r="AD138" s="421"/>
      <c r="AE138" s="421"/>
      <c r="AF138" s="421"/>
      <c r="AG138" s="421"/>
      <c r="AH138" s="421"/>
      <c r="AI138" s="421"/>
      <c r="AJ138" s="421"/>
      <c r="AK138" s="421"/>
      <c r="AL138" s="421"/>
      <c r="AM138" s="421"/>
      <c r="AN138" s="421"/>
      <c r="AO138" s="421"/>
      <c r="AP138" s="421"/>
      <c r="AQ138" s="421"/>
      <c r="AR138" s="421"/>
      <c r="AS138" s="421"/>
      <c r="AT138" s="421"/>
      <c r="AU138" s="421"/>
      <c r="AV138" s="421"/>
      <c r="AW138" s="421"/>
      <c r="AX138" s="421"/>
      <c r="AY138" s="421"/>
      <c r="AZ138" s="421"/>
      <c r="BA138" s="421"/>
      <c r="BB138" s="421"/>
      <c r="BC138" s="421"/>
      <c r="BD138" s="421"/>
      <c r="BE138" s="421"/>
      <c r="BF138" s="421"/>
      <c r="BG138" s="421"/>
      <c r="BH138" s="421"/>
      <c r="BI138" s="421"/>
      <c r="BJ138" s="421"/>
      <c r="BK138" s="421"/>
      <c r="BL138" s="421"/>
      <c r="BM138" s="421"/>
      <c r="BN138" s="421"/>
      <c r="BO138" s="421"/>
      <c r="BP138" s="421"/>
      <c r="BQ138" s="467"/>
      <c r="BS138" s="146"/>
      <c r="BT138" s="146"/>
      <c r="BU138" s="570"/>
    </row>
    <row r="139" spans="1:73" ht="12" customHeight="1">
      <c r="A139" s="128"/>
      <c r="G139" s="442"/>
      <c r="H139" s="443"/>
      <c r="I139" s="443"/>
      <c r="J139" s="443"/>
      <c r="K139" s="443"/>
      <c r="L139" s="443"/>
      <c r="M139" s="443"/>
      <c r="N139" s="443"/>
      <c r="O139" s="443"/>
      <c r="P139" s="443"/>
      <c r="Q139" s="443"/>
      <c r="R139" s="443"/>
      <c r="S139" s="443"/>
      <c r="T139" s="444"/>
      <c r="U139" s="422"/>
      <c r="V139" s="423"/>
      <c r="W139" s="423"/>
      <c r="X139" s="423"/>
      <c r="Y139" s="423"/>
      <c r="Z139" s="423"/>
      <c r="AA139" s="423"/>
      <c r="AB139" s="423"/>
      <c r="AC139" s="423"/>
      <c r="AD139" s="423"/>
      <c r="AE139" s="423"/>
      <c r="AF139" s="423"/>
      <c r="AG139" s="423"/>
      <c r="AH139" s="423"/>
      <c r="AI139" s="423"/>
      <c r="AJ139" s="423"/>
      <c r="AK139" s="423"/>
      <c r="AL139" s="423"/>
      <c r="AM139" s="423"/>
      <c r="AN139" s="423"/>
      <c r="AO139" s="423"/>
      <c r="AP139" s="423"/>
      <c r="AQ139" s="423"/>
      <c r="AR139" s="423"/>
      <c r="AS139" s="423"/>
      <c r="AT139" s="423"/>
      <c r="AU139" s="423"/>
      <c r="AV139" s="423"/>
      <c r="AW139" s="423"/>
      <c r="AX139" s="423"/>
      <c r="AY139" s="423"/>
      <c r="AZ139" s="423"/>
      <c r="BA139" s="423"/>
      <c r="BB139" s="423"/>
      <c r="BC139" s="423"/>
      <c r="BD139" s="423"/>
      <c r="BE139" s="423"/>
      <c r="BF139" s="423"/>
      <c r="BG139" s="423"/>
      <c r="BH139" s="423"/>
      <c r="BI139" s="423"/>
      <c r="BJ139" s="423"/>
      <c r="BK139" s="423"/>
      <c r="BL139" s="423"/>
      <c r="BM139" s="423"/>
      <c r="BN139" s="423"/>
      <c r="BO139" s="423"/>
      <c r="BP139" s="423"/>
      <c r="BQ139" s="468"/>
      <c r="BS139" s="146"/>
      <c r="BT139" s="146"/>
      <c r="BU139" s="570"/>
    </row>
    <row r="140" spans="1:73" ht="12" customHeight="1">
      <c r="A140" s="128"/>
      <c r="G140" s="2"/>
      <c r="I140" s="437" t="s">
        <v>0</v>
      </c>
      <c r="J140" s="437"/>
      <c r="K140" s="437"/>
      <c r="L140" s="437"/>
      <c r="M140" s="437"/>
      <c r="N140" s="437"/>
      <c r="O140" s="437"/>
      <c r="P140" s="437"/>
      <c r="Q140" s="437"/>
      <c r="R140" s="437"/>
      <c r="S140" s="437"/>
      <c r="T140" s="437"/>
      <c r="U140" s="437"/>
      <c r="V140" s="437"/>
      <c r="W140" s="437"/>
      <c r="X140" s="437"/>
      <c r="Y140" s="437"/>
      <c r="Z140" s="17"/>
      <c r="AA140" s="17"/>
      <c r="AB140" s="17"/>
      <c r="AC140" s="17"/>
      <c r="AD140" s="17"/>
      <c r="AE140" s="17"/>
      <c r="AF140" s="425" t="s">
        <v>16</v>
      </c>
      <c r="AG140" s="425"/>
      <c r="AH140" s="425"/>
      <c r="AI140" s="425"/>
      <c r="AJ140" s="425"/>
      <c r="AK140" s="425"/>
      <c r="AL140" s="425"/>
      <c r="AM140" s="425"/>
      <c r="AN140" s="425"/>
      <c r="AO140" s="425"/>
      <c r="AP140" s="425"/>
      <c r="AQ140" s="425"/>
      <c r="AR140" s="17"/>
      <c r="AS140" s="17"/>
      <c r="AT140" s="17"/>
      <c r="AU140" s="17"/>
      <c r="BQ140" s="14"/>
      <c r="BS140" s="128"/>
      <c r="BT140" s="128"/>
      <c r="BU140" s="128"/>
    </row>
    <row r="141" spans="1:73" ht="12" customHeight="1">
      <c r="A141" s="128"/>
      <c r="G141" s="2"/>
      <c r="I141" s="440"/>
      <c r="J141" s="440"/>
      <c r="K141" s="440"/>
      <c r="L141" s="440"/>
      <c r="M141" s="440"/>
      <c r="N141" s="440"/>
      <c r="O141" s="440"/>
      <c r="P141" s="440"/>
      <c r="Q141" s="440"/>
      <c r="R141" s="440"/>
      <c r="S141" s="440"/>
      <c r="T141" s="440"/>
      <c r="U141" s="440"/>
      <c r="V141" s="440"/>
      <c r="W141" s="440"/>
      <c r="X141" s="440"/>
      <c r="Y141" s="440"/>
      <c r="Z141" s="18"/>
      <c r="AA141" s="18"/>
      <c r="AB141" s="18"/>
      <c r="AC141" s="18"/>
      <c r="AD141" s="18"/>
      <c r="AE141" s="18"/>
      <c r="AF141" s="426"/>
      <c r="AG141" s="426"/>
      <c r="AH141" s="426"/>
      <c r="AI141" s="426"/>
      <c r="AJ141" s="426"/>
      <c r="AK141" s="426"/>
      <c r="AL141" s="426"/>
      <c r="AM141" s="426"/>
      <c r="AN141" s="426"/>
      <c r="AO141" s="426"/>
      <c r="AP141" s="426"/>
      <c r="AQ141" s="426"/>
      <c r="AR141" s="18"/>
      <c r="AS141" s="18"/>
      <c r="AT141" s="18"/>
      <c r="AU141" s="426" t="str">
        <f ca="1">"3/全 "&amp;入力シート!$T$41&amp;"  "</f>
        <v xml:space="preserve">3/全   </v>
      </c>
      <c r="AV141" s="426"/>
      <c r="AW141" s="426"/>
      <c r="AX141" s="426"/>
      <c r="AY141" s="426"/>
      <c r="AZ141" s="426"/>
      <c r="BA141" s="426"/>
      <c r="BB141" s="426"/>
      <c r="BC141" s="426"/>
      <c r="BD141" s="426"/>
      <c r="BE141" s="426"/>
      <c r="BF141" s="426"/>
      <c r="BG141" s="426"/>
      <c r="BH141" s="426"/>
      <c r="BI141" s="426"/>
      <c r="BJ141" s="426"/>
      <c r="BK141" s="426"/>
      <c r="BL141" s="426"/>
      <c r="BM141" s="426"/>
      <c r="BN141" s="426"/>
      <c r="BO141" s="426"/>
      <c r="BQ141" s="16"/>
      <c r="BS141" s="128"/>
      <c r="BT141" s="128"/>
      <c r="BU141" s="128"/>
    </row>
    <row r="142" spans="1:73" ht="12" customHeight="1">
      <c r="A142" s="128"/>
      <c r="G142" s="2"/>
      <c r="I142" s="19" t="s">
        <v>26</v>
      </c>
      <c r="J142" s="19"/>
      <c r="K142" s="19"/>
      <c r="L142" s="19"/>
      <c r="M142" s="19"/>
      <c r="N142" s="19"/>
      <c r="O142" s="19"/>
      <c r="P142" s="19"/>
      <c r="Q142" s="19"/>
      <c r="R142" s="19"/>
      <c r="S142" s="19"/>
      <c r="T142" s="19"/>
      <c r="U142" s="18"/>
      <c r="V142" s="18"/>
      <c r="W142" s="18"/>
      <c r="X142" s="18"/>
      <c r="Y142" s="18"/>
      <c r="Z142" s="18"/>
      <c r="AA142" s="18"/>
      <c r="AB142" s="18"/>
      <c r="AC142" s="18"/>
      <c r="AD142" s="18"/>
      <c r="AE142" s="18"/>
      <c r="AF142" s="18"/>
      <c r="AG142" s="18"/>
      <c r="AH142" s="18"/>
      <c r="AI142" s="18"/>
      <c r="AJ142" s="18"/>
      <c r="AK142" s="18"/>
      <c r="AL142" s="18"/>
      <c r="AM142" s="18"/>
      <c r="AN142" s="18"/>
      <c r="AO142" s="18"/>
      <c r="AP142" s="18"/>
      <c r="AQ142" s="18"/>
      <c r="AR142" s="18"/>
      <c r="AS142" s="18"/>
      <c r="AT142" s="18"/>
      <c r="AU142" s="426"/>
      <c r="AV142" s="426"/>
      <c r="AW142" s="426"/>
      <c r="AX142" s="426"/>
      <c r="AY142" s="426"/>
      <c r="AZ142" s="426"/>
      <c r="BA142" s="426"/>
      <c r="BB142" s="426"/>
      <c r="BC142" s="426"/>
      <c r="BD142" s="426"/>
      <c r="BE142" s="426"/>
      <c r="BF142" s="426"/>
      <c r="BG142" s="426"/>
      <c r="BH142" s="426"/>
      <c r="BI142" s="426"/>
      <c r="BJ142" s="426"/>
      <c r="BK142" s="426"/>
      <c r="BL142" s="426"/>
      <c r="BM142" s="426"/>
      <c r="BN142" s="426"/>
      <c r="BO142" s="426"/>
      <c r="BP142" s="18"/>
      <c r="BQ142" s="16"/>
      <c r="BS142" s="128"/>
      <c r="BT142" s="128"/>
      <c r="BU142" s="128"/>
    </row>
    <row r="143" spans="1:73" ht="12" customHeight="1">
      <c r="A143" s="128"/>
      <c r="G143" s="424" t="s">
        <v>1</v>
      </c>
      <c r="H143" s="424"/>
      <c r="I143" s="424"/>
      <c r="J143" s="424"/>
      <c r="K143" s="424" t="s">
        <v>3</v>
      </c>
      <c r="L143" s="424"/>
      <c r="M143" s="424"/>
      <c r="N143" s="424"/>
      <c r="O143" s="424"/>
      <c r="P143" s="424"/>
      <c r="Q143" s="424"/>
      <c r="R143" s="424"/>
      <c r="S143" s="424"/>
      <c r="T143" s="424"/>
      <c r="U143" s="424" t="s">
        <v>11</v>
      </c>
      <c r="V143" s="424"/>
      <c r="W143" s="424"/>
      <c r="X143" s="424"/>
      <c r="Y143" s="424"/>
      <c r="Z143" s="424"/>
      <c r="AA143" s="424"/>
      <c r="AB143" s="424"/>
      <c r="AC143" s="424"/>
      <c r="AD143" s="424"/>
      <c r="AE143" s="424"/>
      <c r="AF143" s="424"/>
      <c r="AG143" s="424"/>
      <c r="AH143" s="424"/>
      <c r="AI143" s="424"/>
      <c r="AJ143" s="424"/>
      <c r="AK143" s="424"/>
      <c r="AL143" s="424"/>
      <c r="AM143" s="424"/>
      <c r="AN143" s="424"/>
      <c r="AO143" s="424" t="s">
        <v>204</v>
      </c>
      <c r="AP143" s="424"/>
      <c r="AQ143" s="424"/>
      <c r="AR143" s="424"/>
      <c r="AS143" s="424"/>
      <c r="AT143" s="424"/>
      <c r="AU143" s="424"/>
      <c r="AV143" s="424"/>
      <c r="AW143" s="424"/>
      <c r="AX143" s="424"/>
      <c r="AY143" s="424"/>
      <c r="AZ143" s="424"/>
      <c r="BA143" s="424"/>
      <c r="BB143" s="424"/>
      <c r="BC143" s="424"/>
      <c r="BD143" s="424"/>
      <c r="BE143" s="424"/>
      <c r="BF143" s="424"/>
      <c r="BG143" s="424"/>
      <c r="BH143" s="424" t="s">
        <v>2</v>
      </c>
      <c r="BI143" s="424"/>
      <c r="BJ143" s="424"/>
      <c r="BK143" s="424"/>
      <c r="BL143" s="424"/>
      <c r="BM143" s="424" t="s">
        <v>8</v>
      </c>
      <c r="BN143" s="424"/>
      <c r="BO143" s="424"/>
      <c r="BP143" s="424"/>
      <c r="BQ143" s="424"/>
      <c r="BS143" s="128"/>
      <c r="BT143" s="128"/>
      <c r="BU143" s="128"/>
    </row>
    <row r="144" spans="1:73" ht="12" customHeight="1">
      <c r="A144" s="128"/>
      <c r="G144" s="424"/>
      <c r="H144" s="424"/>
      <c r="I144" s="424"/>
      <c r="J144" s="424"/>
      <c r="K144" s="424"/>
      <c r="L144" s="424"/>
      <c r="M144" s="424"/>
      <c r="N144" s="424"/>
      <c r="O144" s="424"/>
      <c r="P144" s="424"/>
      <c r="Q144" s="424"/>
      <c r="R144" s="424"/>
      <c r="S144" s="424"/>
      <c r="T144" s="424"/>
      <c r="U144" s="424"/>
      <c r="V144" s="424"/>
      <c r="W144" s="424"/>
      <c r="X144" s="424"/>
      <c r="Y144" s="424"/>
      <c r="Z144" s="424"/>
      <c r="AA144" s="424"/>
      <c r="AB144" s="424"/>
      <c r="AC144" s="424"/>
      <c r="AD144" s="424"/>
      <c r="AE144" s="424"/>
      <c r="AF144" s="424"/>
      <c r="AG144" s="424"/>
      <c r="AH144" s="424"/>
      <c r="AI144" s="424"/>
      <c r="AJ144" s="424"/>
      <c r="AK144" s="424"/>
      <c r="AL144" s="424"/>
      <c r="AM144" s="424"/>
      <c r="AN144" s="424"/>
      <c r="AO144" s="424"/>
      <c r="AP144" s="424"/>
      <c r="AQ144" s="424"/>
      <c r="AR144" s="424"/>
      <c r="AS144" s="424"/>
      <c r="AT144" s="424"/>
      <c r="AU144" s="424"/>
      <c r="AV144" s="424"/>
      <c r="AW144" s="424"/>
      <c r="AX144" s="424"/>
      <c r="AY144" s="424"/>
      <c r="AZ144" s="424"/>
      <c r="BA144" s="424"/>
      <c r="BB144" s="424"/>
      <c r="BC144" s="424"/>
      <c r="BD144" s="424"/>
      <c r="BE144" s="424"/>
      <c r="BF144" s="424"/>
      <c r="BG144" s="424"/>
      <c r="BH144" s="424"/>
      <c r="BI144" s="424"/>
      <c r="BJ144" s="424"/>
      <c r="BK144" s="424"/>
      <c r="BL144" s="424"/>
      <c r="BM144" s="424"/>
      <c r="BN144" s="424"/>
      <c r="BO144" s="424"/>
      <c r="BP144" s="424"/>
      <c r="BQ144" s="424"/>
      <c r="BS144" s="128"/>
      <c r="BT144" s="128"/>
      <c r="BU144" s="128"/>
    </row>
    <row r="145" spans="1:73" ht="12" customHeight="1">
      <c r="A145" s="128">
        <v>29</v>
      </c>
      <c r="G145" s="529">
        <v>1</v>
      </c>
      <c r="H145" s="437"/>
      <c r="I145" s="437"/>
      <c r="J145" s="438"/>
      <c r="K145" s="417" t="str">
        <f ca="1">IF(INDEX(入力,$A145,K$1)="","",INDEX(入力,$A145,K$1))</f>
        <v/>
      </c>
      <c r="L145" s="417"/>
      <c r="M145" s="417"/>
      <c r="N145" s="417"/>
      <c r="O145" s="417"/>
      <c r="P145" s="417"/>
      <c r="Q145" s="417"/>
      <c r="R145" s="417"/>
      <c r="S145" s="417"/>
      <c r="T145" s="417"/>
      <c r="U145" s="445" t="str">
        <f ca="1">IF($K145="","",VLOOKUP($K145,新選手名簿,U$1,FALSE))</f>
        <v/>
      </c>
      <c r="V145" s="446"/>
      <c r="W145" s="446"/>
      <c r="X145" s="446"/>
      <c r="Y145" s="446"/>
      <c r="Z145" s="446"/>
      <c r="AA145" s="446"/>
      <c r="AB145" s="446"/>
      <c r="AC145" s="446"/>
      <c r="AD145" s="446"/>
      <c r="AE145" s="446" t="s">
        <v>305</v>
      </c>
      <c r="AF145" s="446"/>
      <c r="AG145" s="446"/>
      <c r="AH145" s="446"/>
      <c r="AI145" s="446"/>
      <c r="AJ145" s="446"/>
      <c r="AK145" s="446"/>
      <c r="AL145" s="446"/>
      <c r="AM145" s="446"/>
      <c r="AN145" s="447"/>
      <c r="AO145" s="417" t="str">
        <f ca="1">IF($K145="","",VLOOKUP($K145,新選手名簿,AO$1,FALSE))</f>
        <v/>
      </c>
      <c r="AP145" s="417"/>
      <c r="AQ145" s="417"/>
      <c r="AR145" s="417"/>
      <c r="AS145" s="417"/>
      <c r="AT145" s="417"/>
      <c r="AU145" s="417"/>
      <c r="AV145" s="417"/>
      <c r="AW145" s="417"/>
      <c r="AX145" s="417"/>
      <c r="AY145" s="417"/>
      <c r="AZ145" s="417"/>
      <c r="BA145" s="417"/>
      <c r="BB145" s="417"/>
      <c r="BC145" s="417"/>
      <c r="BD145" s="417"/>
      <c r="BE145" s="417"/>
      <c r="BF145" s="417"/>
      <c r="BG145" s="417"/>
      <c r="BH145" s="417" t="str">
        <f ca="1">IF($K145="","",VLOOKUP($K145,新選手名簿,BH$1,FALSE))</f>
        <v/>
      </c>
      <c r="BI145" s="417"/>
      <c r="BJ145" s="417"/>
      <c r="BK145" s="417"/>
      <c r="BL145" s="417"/>
      <c r="BM145" s="417" t="str">
        <f ca="1">IF($K145="","",VLOOKUP($K145,新選手名簿,BM$1,FALSE))</f>
        <v/>
      </c>
      <c r="BN145" s="417"/>
      <c r="BO145" s="417"/>
      <c r="BP145" s="417"/>
      <c r="BQ145" s="417"/>
      <c r="BS145" s="128"/>
      <c r="BT145" s="128"/>
      <c r="BU145" s="128"/>
    </row>
    <row r="146" spans="1:73" ht="12" customHeight="1">
      <c r="A146" s="128"/>
      <c r="G146" s="439"/>
      <c r="H146" s="440"/>
      <c r="I146" s="440"/>
      <c r="J146" s="441"/>
      <c r="K146" s="417"/>
      <c r="L146" s="417"/>
      <c r="M146" s="417"/>
      <c r="N146" s="417"/>
      <c r="O146" s="417"/>
      <c r="P146" s="417"/>
      <c r="Q146" s="417"/>
      <c r="R146" s="417"/>
      <c r="S146" s="417"/>
      <c r="T146" s="417"/>
      <c r="U146" s="448"/>
      <c r="V146" s="449"/>
      <c r="W146" s="449"/>
      <c r="X146" s="449"/>
      <c r="Y146" s="449"/>
      <c r="Z146" s="449"/>
      <c r="AA146" s="449"/>
      <c r="AB146" s="449"/>
      <c r="AC146" s="449"/>
      <c r="AD146" s="449"/>
      <c r="AE146" s="449"/>
      <c r="AF146" s="449"/>
      <c r="AG146" s="449"/>
      <c r="AH146" s="449"/>
      <c r="AI146" s="449"/>
      <c r="AJ146" s="449"/>
      <c r="AK146" s="449"/>
      <c r="AL146" s="449"/>
      <c r="AM146" s="449"/>
      <c r="AN146" s="450"/>
      <c r="AO146" s="417"/>
      <c r="AP146" s="417"/>
      <c r="AQ146" s="417"/>
      <c r="AR146" s="417"/>
      <c r="AS146" s="417"/>
      <c r="AT146" s="417"/>
      <c r="AU146" s="417"/>
      <c r="AV146" s="417"/>
      <c r="AW146" s="417"/>
      <c r="AX146" s="417"/>
      <c r="AY146" s="417"/>
      <c r="AZ146" s="417"/>
      <c r="BA146" s="417"/>
      <c r="BB146" s="417"/>
      <c r="BC146" s="417"/>
      <c r="BD146" s="417"/>
      <c r="BE146" s="417"/>
      <c r="BF146" s="417"/>
      <c r="BG146" s="417"/>
      <c r="BH146" s="417"/>
      <c r="BI146" s="417"/>
      <c r="BJ146" s="417"/>
      <c r="BK146" s="417"/>
      <c r="BL146" s="417"/>
      <c r="BM146" s="417"/>
      <c r="BN146" s="417"/>
      <c r="BO146" s="417"/>
      <c r="BP146" s="417"/>
      <c r="BQ146" s="417"/>
      <c r="BS146" s="128"/>
      <c r="BT146" s="128"/>
      <c r="BU146" s="128"/>
    </row>
    <row r="147" spans="1:73" ht="12" customHeight="1">
      <c r="A147" s="128"/>
      <c r="G147" s="439"/>
      <c r="H147" s="440"/>
      <c r="I147" s="440"/>
      <c r="J147" s="441"/>
      <c r="K147" s="417"/>
      <c r="L147" s="417"/>
      <c r="M147" s="417"/>
      <c r="N147" s="417"/>
      <c r="O147" s="417"/>
      <c r="P147" s="417"/>
      <c r="Q147" s="417"/>
      <c r="R147" s="417"/>
      <c r="S147" s="417"/>
      <c r="T147" s="417"/>
      <c r="U147" s="451"/>
      <c r="V147" s="452"/>
      <c r="W147" s="452"/>
      <c r="X147" s="452"/>
      <c r="Y147" s="452"/>
      <c r="Z147" s="452"/>
      <c r="AA147" s="452"/>
      <c r="AB147" s="452"/>
      <c r="AC147" s="452"/>
      <c r="AD147" s="452"/>
      <c r="AE147" s="452"/>
      <c r="AF147" s="452"/>
      <c r="AG147" s="452"/>
      <c r="AH147" s="452"/>
      <c r="AI147" s="452"/>
      <c r="AJ147" s="452"/>
      <c r="AK147" s="452"/>
      <c r="AL147" s="452"/>
      <c r="AM147" s="452"/>
      <c r="AN147" s="453"/>
      <c r="AO147" s="417"/>
      <c r="AP147" s="417"/>
      <c r="AQ147" s="417"/>
      <c r="AR147" s="417"/>
      <c r="AS147" s="417"/>
      <c r="AT147" s="417"/>
      <c r="AU147" s="417"/>
      <c r="AV147" s="417"/>
      <c r="AW147" s="417"/>
      <c r="AX147" s="417"/>
      <c r="AY147" s="417"/>
      <c r="AZ147" s="417"/>
      <c r="BA147" s="417"/>
      <c r="BB147" s="417"/>
      <c r="BC147" s="417"/>
      <c r="BD147" s="417"/>
      <c r="BE147" s="417"/>
      <c r="BF147" s="417"/>
      <c r="BG147" s="417"/>
      <c r="BH147" s="417"/>
      <c r="BI147" s="417"/>
      <c r="BJ147" s="417"/>
      <c r="BK147" s="417"/>
      <c r="BL147" s="417"/>
      <c r="BM147" s="417"/>
      <c r="BN147" s="417"/>
      <c r="BO147" s="417"/>
      <c r="BP147" s="417"/>
      <c r="BQ147" s="417"/>
      <c r="BS147" s="128"/>
      <c r="BT147" s="128"/>
      <c r="BU147" s="128"/>
    </row>
    <row r="148" spans="1:73" ht="12" customHeight="1">
      <c r="A148" s="128">
        <f>A145+1</f>
        <v>30</v>
      </c>
      <c r="G148" s="439"/>
      <c r="H148" s="440"/>
      <c r="I148" s="440"/>
      <c r="J148" s="441"/>
      <c r="K148" s="417" t="str">
        <f ca="1">IF(INDEX(入力,$A148,K$1)="","",INDEX(入力,$A148,K$1))</f>
        <v/>
      </c>
      <c r="L148" s="417"/>
      <c r="M148" s="417"/>
      <c r="N148" s="417"/>
      <c r="O148" s="417"/>
      <c r="P148" s="417"/>
      <c r="Q148" s="417"/>
      <c r="R148" s="417"/>
      <c r="S148" s="417"/>
      <c r="T148" s="417"/>
      <c r="U148" s="417" t="str">
        <f ca="1">IF($K148="","",VLOOKUP($K148,新選手名簿,U$1,FALSE))</f>
        <v/>
      </c>
      <c r="V148" s="417"/>
      <c r="W148" s="417"/>
      <c r="X148" s="417"/>
      <c r="Y148" s="417"/>
      <c r="Z148" s="417"/>
      <c r="AA148" s="417"/>
      <c r="AB148" s="417"/>
      <c r="AC148" s="417"/>
      <c r="AD148" s="417"/>
      <c r="AE148" s="417" t="s">
        <v>305</v>
      </c>
      <c r="AF148" s="417"/>
      <c r="AG148" s="417"/>
      <c r="AH148" s="417"/>
      <c r="AI148" s="417"/>
      <c r="AJ148" s="417"/>
      <c r="AK148" s="417"/>
      <c r="AL148" s="417"/>
      <c r="AM148" s="417"/>
      <c r="AN148" s="417"/>
      <c r="AO148" s="417" t="str">
        <f ca="1">IF($K148="","",VLOOKUP($K148,新選手名簿,AO$1,FALSE))</f>
        <v/>
      </c>
      <c r="AP148" s="417"/>
      <c r="AQ148" s="417"/>
      <c r="AR148" s="417"/>
      <c r="AS148" s="417"/>
      <c r="AT148" s="417"/>
      <c r="AU148" s="417"/>
      <c r="AV148" s="417"/>
      <c r="AW148" s="417"/>
      <c r="AX148" s="417"/>
      <c r="AY148" s="417"/>
      <c r="AZ148" s="417"/>
      <c r="BA148" s="417"/>
      <c r="BB148" s="417"/>
      <c r="BC148" s="417"/>
      <c r="BD148" s="417"/>
      <c r="BE148" s="417"/>
      <c r="BF148" s="417"/>
      <c r="BG148" s="417"/>
      <c r="BH148" s="417" t="str">
        <f ca="1">IF($K148="","",VLOOKUP($K148,新選手名簿,BH$1,FALSE))</f>
        <v/>
      </c>
      <c r="BI148" s="417"/>
      <c r="BJ148" s="417"/>
      <c r="BK148" s="417"/>
      <c r="BL148" s="417"/>
      <c r="BM148" s="417" t="str">
        <f ca="1">IF($K148="","",VLOOKUP($K148,新選手名簿,BM$1,FALSE))</f>
        <v/>
      </c>
      <c r="BN148" s="417"/>
      <c r="BO148" s="417"/>
      <c r="BP148" s="417"/>
      <c r="BQ148" s="417"/>
      <c r="BS148" s="128"/>
      <c r="BT148" s="128"/>
      <c r="BU148" s="128"/>
    </row>
    <row r="149" spans="1:73" ht="12" customHeight="1">
      <c r="A149" s="128"/>
      <c r="G149" s="439"/>
      <c r="H149" s="440"/>
      <c r="I149" s="440"/>
      <c r="J149" s="441"/>
      <c r="K149" s="417"/>
      <c r="L149" s="417"/>
      <c r="M149" s="417"/>
      <c r="N149" s="417"/>
      <c r="O149" s="417"/>
      <c r="P149" s="417"/>
      <c r="Q149" s="417"/>
      <c r="R149" s="417"/>
      <c r="S149" s="417"/>
      <c r="T149" s="417"/>
      <c r="U149" s="417"/>
      <c r="V149" s="417"/>
      <c r="W149" s="417"/>
      <c r="X149" s="417"/>
      <c r="Y149" s="417"/>
      <c r="Z149" s="417"/>
      <c r="AA149" s="417"/>
      <c r="AB149" s="417"/>
      <c r="AC149" s="417"/>
      <c r="AD149" s="417"/>
      <c r="AE149" s="417"/>
      <c r="AF149" s="417"/>
      <c r="AG149" s="417"/>
      <c r="AH149" s="417"/>
      <c r="AI149" s="417"/>
      <c r="AJ149" s="417"/>
      <c r="AK149" s="417"/>
      <c r="AL149" s="417"/>
      <c r="AM149" s="417"/>
      <c r="AN149" s="417"/>
      <c r="AO149" s="417"/>
      <c r="AP149" s="417"/>
      <c r="AQ149" s="417"/>
      <c r="AR149" s="417"/>
      <c r="AS149" s="417"/>
      <c r="AT149" s="417"/>
      <c r="AU149" s="417"/>
      <c r="AV149" s="417"/>
      <c r="AW149" s="417"/>
      <c r="AX149" s="417"/>
      <c r="AY149" s="417"/>
      <c r="AZ149" s="417"/>
      <c r="BA149" s="417"/>
      <c r="BB149" s="417"/>
      <c r="BC149" s="417"/>
      <c r="BD149" s="417"/>
      <c r="BE149" s="417"/>
      <c r="BF149" s="417"/>
      <c r="BG149" s="417"/>
      <c r="BH149" s="417"/>
      <c r="BI149" s="417"/>
      <c r="BJ149" s="417"/>
      <c r="BK149" s="417"/>
      <c r="BL149" s="417"/>
      <c r="BM149" s="417"/>
      <c r="BN149" s="417"/>
      <c r="BO149" s="417"/>
      <c r="BP149" s="417"/>
      <c r="BQ149" s="417"/>
      <c r="BS149" s="128"/>
      <c r="BT149" s="128"/>
      <c r="BU149" s="128"/>
    </row>
    <row r="150" spans="1:73" ht="12" customHeight="1">
      <c r="A150" s="128"/>
      <c r="G150" s="439"/>
      <c r="H150" s="440"/>
      <c r="I150" s="440"/>
      <c r="J150" s="441"/>
      <c r="K150" s="417"/>
      <c r="L150" s="417"/>
      <c r="M150" s="417"/>
      <c r="N150" s="417"/>
      <c r="O150" s="417"/>
      <c r="P150" s="417"/>
      <c r="Q150" s="417"/>
      <c r="R150" s="417"/>
      <c r="S150" s="417"/>
      <c r="T150" s="417"/>
      <c r="U150" s="417"/>
      <c r="V150" s="417"/>
      <c r="W150" s="417"/>
      <c r="X150" s="417"/>
      <c r="Y150" s="417"/>
      <c r="Z150" s="417"/>
      <c r="AA150" s="417"/>
      <c r="AB150" s="417"/>
      <c r="AC150" s="417"/>
      <c r="AD150" s="417"/>
      <c r="AE150" s="417"/>
      <c r="AF150" s="417"/>
      <c r="AG150" s="417"/>
      <c r="AH150" s="417"/>
      <c r="AI150" s="417"/>
      <c r="AJ150" s="417"/>
      <c r="AK150" s="417"/>
      <c r="AL150" s="417"/>
      <c r="AM150" s="417"/>
      <c r="AN150" s="417"/>
      <c r="AO150" s="417"/>
      <c r="AP150" s="417"/>
      <c r="AQ150" s="417"/>
      <c r="AR150" s="417"/>
      <c r="AS150" s="417"/>
      <c r="AT150" s="417"/>
      <c r="AU150" s="417"/>
      <c r="AV150" s="417"/>
      <c r="AW150" s="417"/>
      <c r="AX150" s="417"/>
      <c r="AY150" s="417"/>
      <c r="AZ150" s="417"/>
      <c r="BA150" s="417"/>
      <c r="BB150" s="417"/>
      <c r="BC150" s="417"/>
      <c r="BD150" s="417"/>
      <c r="BE150" s="417"/>
      <c r="BF150" s="417"/>
      <c r="BG150" s="417"/>
      <c r="BH150" s="417"/>
      <c r="BI150" s="417"/>
      <c r="BJ150" s="417"/>
      <c r="BK150" s="417"/>
      <c r="BL150" s="417"/>
      <c r="BM150" s="417"/>
      <c r="BN150" s="417"/>
      <c r="BO150" s="417"/>
      <c r="BP150" s="417"/>
      <c r="BQ150" s="417"/>
      <c r="BS150" s="128"/>
      <c r="BT150" s="128"/>
      <c r="BU150" s="128"/>
    </row>
    <row r="151" spans="1:73" ht="12" customHeight="1">
      <c r="A151" s="128">
        <f>A148+1</f>
        <v>31</v>
      </c>
      <c r="G151" s="439"/>
      <c r="H151" s="440"/>
      <c r="I151" s="440"/>
      <c r="J151" s="441"/>
      <c r="K151" s="417" t="str">
        <f ca="1">IF(INDEX(入力,$A151,K$1)="","",INDEX(入力,$A151,K$1))</f>
        <v/>
      </c>
      <c r="L151" s="417"/>
      <c r="M151" s="417"/>
      <c r="N151" s="417"/>
      <c r="O151" s="417"/>
      <c r="P151" s="417"/>
      <c r="Q151" s="417"/>
      <c r="R151" s="417"/>
      <c r="S151" s="417"/>
      <c r="T151" s="417"/>
      <c r="U151" s="417" t="str">
        <f ca="1">IF($K151="","",VLOOKUP($K151,新選手名簿,U$1,FALSE))</f>
        <v/>
      </c>
      <c r="V151" s="417"/>
      <c r="W151" s="417"/>
      <c r="X151" s="417"/>
      <c r="Y151" s="417"/>
      <c r="Z151" s="417"/>
      <c r="AA151" s="417"/>
      <c r="AB151" s="417"/>
      <c r="AC151" s="417"/>
      <c r="AD151" s="417"/>
      <c r="AE151" s="417" t="s">
        <v>305</v>
      </c>
      <c r="AF151" s="417"/>
      <c r="AG151" s="417"/>
      <c r="AH151" s="417"/>
      <c r="AI151" s="417"/>
      <c r="AJ151" s="417"/>
      <c r="AK151" s="417"/>
      <c r="AL151" s="417"/>
      <c r="AM151" s="417"/>
      <c r="AN151" s="417"/>
      <c r="AO151" s="417" t="str">
        <f ca="1">IF($K151="","",VLOOKUP($K151,新選手名簿,AO$1,FALSE))</f>
        <v/>
      </c>
      <c r="AP151" s="417"/>
      <c r="AQ151" s="417"/>
      <c r="AR151" s="417"/>
      <c r="AS151" s="417"/>
      <c r="AT151" s="417"/>
      <c r="AU151" s="417"/>
      <c r="AV151" s="417"/>
      <c r="AW151" s="417"/>
      <c r="AX151" s="417"/>
      <c r="AY151" s="417"/>
      <c r="AZ151" s="417"/>
      <c r="BA151" s="417"/>
      <c r="BB151" s="417"/>
      <c r="BC151" s="417"/>
      <c r="BD151" s="417"/>
      <c r="BE151" s="417"/>
      <c r="BF151" s="417"/>
      <c r="BG151" s="417"/>
      <c r="BH151" s="417" t="str">
        <f ca="1">IF($K151="","",VLOOKUP($K151,新選手名簿,BH$1,FALSE))</f>
        <v/>
      </c>
      <c r="BI151" s="417"/>
      <c r="BJ151" s="417"/>
      <c r="BK151" s="417"/>
      <c r="BL151" s="417"/>
      <c r="BM151" s="417" t="str">
        <f ca="1">IF($K151="","",VLOOKUP($K151,新選手名簿,BM$1,FALSE))</f>
        <v/>
      </c>
      <c r="BN151" s="417"/>
      <c r="BO151" s="417"/>
      <c r="BP151" s="417"/>
      <c r="BQ151" s="417"/>
      <c r="BS151" s="128"/>
      <c r="BT151" s="128"/>
      <c r="BU151" s="128"/>
    </row>
    <row r="152" spans="1:73" ht="12" customHeight="1">
      <c r="A152" s="128"/>
      <c r="G152" s="439"/>
      <c r="H152" s="440"/>
      <c r="I152" s="440"/>
      <c r="J152" s="441"/>
      <c r="K152" s="417"/>
      <c r="L152" s="417"/>
      <c r="M152" s="417"/>
      <c r="N152" s="417"/>
      <c r="O152" s="417"/>
      <c r="P152" s="417"/>
      <c r="Q152" s="417"/>
      <c r="R152" s="417"/>
      <c r="S152" s="417"/>
      <c r="T152" s="417"/>
      <c r="U152" s="417"/>
      <c r="V152" s="417"/>
      <c r="W152" s="417"/>
      <c r="X152" s="417"/>
      <c r="Y152" s="417"/>
      <c r="Z152" s="417"/>
      <c r="AA152" s="417"/>
      <c r="AB152" s="417"/>
      <c r="AC152" s="417"/>
      <c r="AD152" s="417"/>
      <c r="AE152" s="417"/>
      <c r="AF152" s="417"/>
      <c r="AG152" s="417"/>
      <c r="AH152" s="417"/>
      <c r="AI152" s="417"/>
      <c r="AJ152" s="417"/>
      <c r="AK152" s="417"/>
      <c r="AL152" s="417"/>
      <c r="AM152" s="417"/>
      <c r="AN152" s="417"/>
      <c r="AO152" s="417"/>
      <c r="AP152" s="417"/>
      <c r="AQ152" s="417"/>
      <c r="AR152" s="417"/>
      <c r="AS152" s="417"/>
      <c r="AT152" s="417"/>
      <c r="AU152" s="417"/>
      <c r="AV152" s="417"/>
      <c r="AW152" s="417"/>
      <c r="AX152" s="417"/>
      <c r="AY152" s="417"/>
      <c r="AZ152" s="417"/>
      <c r="BA152" s="417"/>
      <c r="BB152" s="417"/>
      <c r="BC152" s="417"/>
      <c r="BD152" s="417"/>
      <c r="BE152" s="417"/>
      <c r="BF152" s="417"/>
      <c r="BG152" s="417"/>
      <c r="BH152" s="417"/>
      <c r="BI152" s="417"/>
      <c r="BJ152" s="417"/>
      <c r="BK152" s="417"/>
      <c r="BL152" s="417"/>
      <c r="BM152" s="417"/>
      <c r="BN152" s="417"/>
      <c r="BO152" s="417"/>
      <c r="BP152" s="417"/>
      <c r="BQ152" s="417"/>
      <c r="BS152" s="128"/>
      <c r="BT152" s="128"/>
      <c r="BU152" s="128"/>
    </row>
    <row r="153" spans="1:73" ht="12" customHeight="1">
      <c r="A153" s="128"/>
      <c r="G153" s="442"/>
      <c r="H153" s="443"/>
      <c r="I153" s="443"/>
      <c r="J153" s="444"/>
      <c r="K153" s="417"/>
      <c r="L153" s="417"/>
      <c r="M153" s="417"/>
      <c r="N153" s="417"/>
      <c r="O153" s="417"/>
      <c r="P153" s="417"/>
      <c r="Q153" s="417"/>
      <c r="R153" s="417"/>
      <c r="S153" s="417"/>
      <c r="T153" s="417"/>
      <c r="U153" s="417"/>
      <c r="V153" s="417"/>
      <c r="W153" s="417"/>
      <c r="X153" s="417"/>
      <c r="Y153" s="417"/>
      <c r="Z153" s="417"/>
      <c r="AA153" s="417"/>
      <c r="AB153" s="417"/>
      <c r="AC153" s="417"/>
      <c r="AD153" s="417"/>
      <c r="AE153" s="417"/>
      <c r="AF153" s="417"/>
      <c r="AG153" s="417"/>
      <c r="AH153" s="417"/>
      <c r="AI153" s="417"/>
      <c r="AJ153" s="417"/>
      <c r="AK153" s="417"/>
      <c r="AL153" s="417"/>
      <c r="AM153" s="417"/>
      <c r="AN153" s="417"/>
      <c r="AO153" s="417"/>
      <c r="AP153" s="417"/>
      <c r="AQ153" s="417"/>
      <c r="AR153" s="417"/>
      <c r="AS153" s="417"/>
      <c r="AT153" s="417"/>
      <c r="AU153" s="417"/>
      <c r="AV153" s="417"/>
      <c r="AW153" s="417"/>
      <c r="AX153" s="417"/>
      <c r="AY153" s="417"/>
      <c r="AZ153" s="417"/>
      <c r="BA153" s="417"/>
      <c r="BB153" s="417"/>
      <c r="BC153" s="417"/>
      <c r="BD153" s="417"/>
      <c r="BE153" s="417"/>
      <c r="BF153" s="417"/>
      <c r="BG153" s="417"/>
      <c r="BH153" s="417"/>
      <c r="BI153" s="417"/>
      <c r="BJ153" s="417"/>
      <c r="BK153" s="417"/>
      <c r="BL153" s="417"/>
      <c r="BM153" s="417"/>
      <c r="BN153" s="417"/>
      <c r="BO153" s="417"/>
      <c r="BP153" s="417"/>
      <c r="BQ153" s="417"/>
      <c r="BS153" s="128"/>
      <c r="BT153" s="128"/>
      <c r="BU153" s="128"/>
    </row>
    <row r="154" spans="1:73" ht="12" customHeight="1">
      <c r="A154" s="128">
        <f>A151+1</f>
        <v>32</v>
      </c>
      <c r="G154" s="529">
        <v>2</v>
      </c>
      <c r="H154" s="437"/>
      <c r="I154" s="437"/>
      <c r="J154" s="438"/>
      <c r="K154" s="417" t="str">
        <f ca="1">IF(INDEX(入力,$A154,K$1)="","",INDEX(入力,$A154,K$1))</f>
        <v/>
      </c>
      <c r="L154" s="417"/>
      <c r="M154" s="417"/>
      <c r="N154" s="417"/>
      <c r="O154" s="417"/>
      <c r="P154" s="417"/>
      <c r="Q154" s="417"/>
      <c r="R154" s="417"/>
      <c r="S154" s="417"/>
      <c r="T154" s="417"/>
      <c r="U154" s="417" t="str">
        <f ca="1">IF($K154="","",VLOOKUP($K154,新選手名簿,U$1,FALSE))</f>
        <v/>
      </c>
      <c r="V154" s="417"/>
      <c r="W154" s="417"/>
      <c r="X154" s="417"/>
      <c r="Y154" s="417"/>
      <c r="Z154" s="417"/>
      <c r="AA154" s="417"/>
      <c r="AB154" s="417"/>
      <c r="AC154" s="417"/>
      <c r="AD154" s="417"/>
      <c r="AE154" s="417" t="s">
        <v>305</v>
      </c>
      <c r="AF154" s="417"/>
      <c r="AG154" s="417"/>
      <c r="AH154" s="417"/>
      <c r="AI154" s="417"/>
      <c r="AJ154" s="417"/>
      <c r="AK154" s="417"/>
      <c r="AL154" s="417"/>
      <c r="AM154" s="417"/>
      <c r="AN154" s="417"/>
      <c r="AO154" s="417" t="str">
        <f ca="1">IF($K154="","",VLOOKUP($K154,新選手名簿,AO$1,FALSE))</f>
        <v/>
      </c>
      <c r="AP154" s="417"/>
      <c r="AQ154" s="417"/>
      <c r="AR154" s="417"/>
      <c r="AS154" s="417"/>
      <c r="AT154" s="417"/>
      <c r="AU154" s="417"/>
      <c r="AV154" s="417"/>
      <c r="AW154" s="417"/>
      <c r="AX154" s="417"/>
      <c r="AY154" s="417"/>
      <c r="AZ154" s="417"/>
      <c r="BA154" s="417"/>
      <c r="BB154" s="417"/>
      <c r="BC154" s="417"/>
      <c r="BD154" s="417"/>
      <c r="BE154" s="417"/>
      <c r="BF154" s="417"/>
      <c r="BG154" s="417"/>
      <c r="BH154" s="417" t="str">
        <f ca="1">IF($K154="","",VLOOKUP($K154,新選手名簿,BH$1,FALSE))</f>
        <v/>
      </c>
      <c r="BI154" s="417"/>
      <c r="BJ154" s="417"/>
      <c r="BK154" s="417"/>
      <c r="BL154" s="417"/>
      <c r="BM154" s="417" t="str">
        <f ca="1">IF($K154="","",VLOOKUP($K154,新選手名簿,BM$1,FALSE))</f>
        <v/>
      </c>
      <c r="BN154" s="417"/>
      <c r="BO154" s="417"/>
      <c r="BP154" s="417"/>
      <c r="BQ154" s="417"/>
      <c r="BS154" s="128"/>
      <c r="BT154" s="128"/>
      <c r="BU154" s="128"/>
    </row>
    <row r="155" spans="1:73" ht="12" customHeight="1">
      <c r="A155" s="128"/>
      <c r="G155" s="439"/>
      <c r="H155" s="440"/>
      <c r="I155" s="440"/>
      <c r="J155" s="441"/>
      <c r="K155" s="417"/>
      <c r="L155" s="417"/>
      <c r="M155" s="417"/>
      <c r="N155" s="417"/>
      <c r="O155" s="417"/>
      <c r="P155" s="417"/>
      <c r="Q155" s="417"/>
      <c r="R155" s="417"/>
      <c r="S155" s="417"/>
      <c r="T155" s="417"/>
      <c r="U155" s="417"/>
      <c r="V155" s="417"/>
      <c r="W155" s="417"/>
      <c r="X155" s="417"/>
      <c r="Y155" s="417"/>
      <c r="Z155" s="417"/>
      <c r="AA155" s="417"/>
      <c r="AB155" s="417"/>
      <c r="AC155" s="417"/>
      <c r="AD155" s="417"/>
      <c r="AE155" s="417"/>
      <c r="AF155" s="417"/>
      <c r="AG155" s="417"/>
      <c r="AH155" s="417"/>
      <c r="AI155" s="417"/>
      <c r="AJ155" s="417"/>
      <c r="AK155" s="417"/>
      <c r="AL155" s="417"/>
      <c r="AM155" s="417"/>
      <c r="AN155" s="417"/>
      <c r="AO155" s="417"/>
      <c r="AP155" s="417"/>
      <c r="AQ155" s="417"/>
      <c r="AR155" s="417"/>
      <c r="AS155" s="417"/>
      <c r="AT155" s="417"/>
      <c r="AU155" s="417"/>
      <c r="AV155" s="417"/>
      <c r="AW155" s="417"/>
      <c r="AX155" s="417"/>
      <c r="AY155" s="417"/>
      <c r="AZ155" s="417"/>
      <c r="BA155" s="417"/>
      <c r="BB155" s="417"/>
      <c r="BC155" s="417"/>
      <c r="BD155" s="417"/>
      <c r="BE155" s="417"/>
      <c r="BF155" s="417"/>
      <c r="BG155" s="417"/>
      <c r="BH155" s="417"/>
      <c r="BI155" s="417"/>
      <c r="BJ155" s="417"/>
      <c r="BK155" s="417"/>
      <c r="BL155" s="417"/>
      <c r="BM155" s="417"/>
      <c r="BN155" s="417"/>
      <c r="BO155" s="417"/>
      <c r="BP155" s="417"/>
      <c r="BQ155" s="417"/>
      <c r="BS155" s="128"/>
      <c r="BT155" s="128"/>
      <c r="BU155" s="128"/>
    </row>
    <row r="156" spans="1:73" ht="12" customHeight="1">
      <c r="A156" s="128"/>
      <c r="G156" s="439"/>
      <c r="H156" s="440"/>
      <c r="I156" s="440"/>
      <c r="J156" s="441"/>
      <c r="K156" s="417"/>
      <c r="L156" s="417"/>
      <c r="M156" s="417"/>
      <c r="N156" s="417"/>
      <c r="O156" s="417"/>
      <c r="P156" s="417"/>
      <c r="Q156" s="417"/>
      <c r="R156" s="417"/>
      <c r="S156" s="417"/>
      <c r="T156" s="417"/>
      <c r="U156" s="417"/>
      <c r="V156" s="417"/>
      <c r="W156" s="417"/>
      <c r="X156" s="417"/>
      <c r="Y156" s="417"/>
      <c r="Z156" s="417"/>
      <c r="AA156" s="417"/>
      <c r="AB156" s="417"/>
      <c r="AC156" s="417"/>
      <c r="AD156" s="417"/>
      <c r="AE156" s="417"/>
      <c r="AF156" s="417"/>
      <c r="AG156" s="417"/>
      <c r="AH156" s="417"/>
      <c r="AI156" s="417"/>
      <c r="AJ156" s="417"/>
      <c r="AK156" s="417"/>
      <c r="AL156" s="417"/>
      <c r="AM156" s="417"/>
      <c r="AN156" s="417"/>
      <c r="AO156" s="417"/>
      <c r="AP156" s="417"/>
      <c r="AQ156" s="417"/>
      <c r="AR156" s="417"/>
      <c r="AS156" s="417"/>
      <c r="AT156" s="417"/>
      <c r="AU156" s="417"/>
      <c r="AV156" s="417"/>
      <c r="AW156" s="417"/>
      <c r="AX156" s="417"/>
      <c r="AY156" s="417"/>
      <c r="AZ156" s="417"/>
      <c r="BA156" s="417"/>
      <c r="BB156" s="417"/>
      <c r="BC156" s="417"/>
      <c r="BD156" s="417"/>
      <c r="BE156" s="417"/>
      <c r="BF156" s="417"/>
      <c r="BG156" s="417"/>
      <c r="BH156" s="417"/>
      <c r="BI156" s="417"/>
      <c r="BJ156" s="417"/>
      <c r="BK156" s="417"/>
      <c r="BL156" s="417"/>
      <c r="BM156" s="417"/>
      <c r="BN156" s="417"/>
      <c r="BO156" s="417"/>
      <c r="BP156" s="417"/>
      <c r="BQ156" s="417"/>
      <c r="BS156" s="128"/>
      <c r="BT156" s="128"/>
      <c r="BU156" s="128"/>
    </row>
    <row r="157" spans="1:73" ht="12" customHeight="1">
      <c r="A157" s="128">
        <f>A154+1</f>
        <v>33</v>
      </c>
      <c r="G157" s="439"/>
      <c r="H157" s="440"/>
      <c r="I157" s="440"/>
      <c r="J157" s="441"/>
      <c r="K157" s="417" t="str">
        <f ca="1">IF(INDEX(入力,$A157,K$1)="","",INDEX(入力,$A157,K$1))</f>
        <v/>
      </c>
      <c r="L157" s="417"/>
      <c r="M157" s="417"/>
      <c r="N157" s="417"/>
      <c r="O157" s="417"/>
      <c r="P157" s="417"/>
      <c r="Q157" s="417"/>
      <c r="R157" s="417"/>
      <c r="S157" s="417"/>
      <c r="T157" s="417"/>
      <c r="U157" s="417" t="str">
        <f ca="1">IF($K157="","",VLOOKUP($K157,新選手名簿,U$1,FALSE))</f>
        <v/>
      </c>
      <c r="V157" s="417"/>
      <c r="W157" s="417"/>
      <c r="X157" s="417"/>
      <c r="Y157" s="417"/>
      <c r="Z157" s="417"/>
      <c r="AA157" s="417"/>
      <c r="AB157" s="417"/>
      <c r="AC157" s="417"/>
      <c r="AD157" s="417"/>
      <c r="AE157" s="417" t="s">
        <v>305</v>
      </c>
      <c r="AF157" s="417"/>
      <c r="AG157" s="417"/>
      <c r="AH157" s="417"/>
      <c r="AI157" s="417"/>
      <c r="AJ157" s="417"/>
      <c r="AK157" s="417"/>
      <c r="AL157" s="417"/>
      <c r="AM157" s="417"/>
      <c r="AN157" s="417"/>
      <c r="AO157" s="417" t="str">
        <f ca="1">IF($K157="","",VLOOKUP($K157,新選手名簿,AO$1,FALSE))</f>
        <v/>
      </c>
      <c r="AP157" s="417"/>
      <c r="AQ157" s="417"/>
      <c r="AR157" s="417"/>
      <c r="AS157" s="417"/>
      <c r="AT157" s="417"/>
      <c r="AU157" s="417"/>
      <c r="AV157" s="417"/>
      <c r="AW157" s="417"/>
      <c r="AX157" s="417"/>
      <c r="AY157" s="417"/>
      <c r="AZ157" s="417"/>
      <c r="BA157" s="417"/>
      <c r="BB157" s="417"/>
      <c r="BC157" s="417"/>
      <c r="BD157" s="417"/>
      <c r="BE157" s="417"/>
      <c r="BF157" s="417"/>
      <c r="BG157" s="417"/>
      <c r="BH157" s="417" t="str">
        <f ca="1">IF($K157="","",VLOOKUP($K157,新選手名簿,BH$1,FALSE))</f>
        <v/>
      </c>
      <c r="BI157" s="417"/>
      <c r="BJ157" s="417"/>
      <c r="BK157" s="417"/>
      <c r="BL157" s="417"/>
      <c r="BM157" s="417" t="str">
        <f ca="1">IF($K157="","",VLOOKUP($K157,新選手名簿,BM$1,FALSE))</f>
        <v/>
      </c>
      <c r="BN157" s="417"/>
      <c r="BO157" s="417"/>
      <c r="BP157" s="417"/>
      <c r="BQ157" s="417"/>
      <c r="BS157" s="128"/>
      <c r="BT157" s="128"/>
      <c r="BU157" s="128"/>
    </row>
    <row r="158" spans="1:73" ht="12" customHeight="1">
      <c r="A158" s="128"/>
      <c r="G158" s="439"/>
      <c r="H158" s="440"/>
      <c r="I158" s="440"/>
      <c r="J158" s="441"/>
      <c r="K158" s="417"/>
      <c r="L158" s="417"/>
      <c r="M158" s="417"/>
      <c r="N158" s="417"/>
      <c r="O158" s="417"/>
      <c r="P158" s="417"/>
      <c r="Q158" s="417"/>
      <c r="R158" s="417"/>
      <c r="S158" s="417"/>
      <c r="T158" s="417"/>
      <c r="U158" s="417"/>
      <c r="V158" s="417"/>
      <c r="W158" s="417"/>
      <c r="X158" s="417"/>
      <c r="Y158" s="417"/>
      <c r="Z158" s="417"/>
      <c r="AA158" s="417"/>
      <c r="AB158" s="417"/>
      <c r="AC158" s="417"/>
      <c r="AD158" s="417"/>
      <c r="AE158" s="417"/>
      <c r="AF158" s="417"/>
      <c r="AG158" s="417"/>
      <c r="AH158" s="417"/>
      <c r="AI158" s="417"/>
      <c r="AJ158" s="417"/>
      <c r="AK158" s="417"/>
      <c r="AL158" s="417"/>
      <c r="AM158" s="417"/>
      <c r="AN158" s="417"/>
      <c r="AO158" s="417"/>
      <c r="AP158" s="417"/>
      <c r="AQ158" s="417"/>
      <c r="AR158" s="417"/>
      <c r="AS158" s="417"/>
      <c r="AT158" s="417"/>
      <c r="AU158" s="417"/>
      <c r="AV158" s="417"/>
      <c r="AW158" s="417"/>
      <c r="AX158" s="417"/>
      <c r="AY158" s="417"/>
      <c r="AZ158" s="417"/>
      <c r="BA158" s="417"/>
      <c r="BB158" s="417"/>
      <c r="BC158" s="417"/>
      <c r="BD158" s="417"/>
      <c r="BE158" s="417"/>
      <c r="BF158" s="417"/>
      <c r="BG158" s="417"/>
      <c r="BH158" s="417"/>
      <c r="BI158" s="417"/>
      <c r="BJ158" s="417"/>
      <c r="BK158" s="417"/>
      <c r="BL158" s="417"/>
      <c r="BM158" s="417"/>
      <c r="BN158" s="417"/>
      <c r="BO158" s="417"/>
      <c r="BP158" s="417"/>
      <c r="BQ158" s="417"/>
      <c r="BS158" s="128"/>
      <c r="BT158" s="128"/>
      <c r="BU158" s="128"/>
    </row>
    <row r="159" spans="1:73" ht="12" customHeight="1">
      <c r="A159" s="128"/>
      <c r="G159" s="439"/>
      <c r="H159" s="440"/>
      <c r="I159" s="440"/>
      <c r="J159" s="441"/>
      <c r="K159" s="417"/>
      <c r="L159" s="417"/>
      <c r="M159" s="417"/>
      <c r="N159" s="417"/>
      <c r="O159" s="417"/>
      <c r="P159" s="417"/>
      <c r="Q159" s="417"/>
      <c r="R159" s="417"/>
      <c r="S159" s="417"/>
      <c r="T159" s="417"/>
      <c r="U159" s="417"/>
      <c r="V159" s="417"/>
      <c r="W159" s="417"/>
      <c r="X159" s="417"/>
      <c r="Y159" s="417"/>
      <c r="Z159" s="417"/>
      <c r="AA159" s="417"/>
      <c r="AB159" s="417"/>
      <c r="AC159" s="417"/>
      <c r="AD159" s="417"/>
      <c r="AE159" s="417"/>
      <c r="AF159" s="417"/>
      <c r="AG159" s="417"/>
      <c r="AH159" s="417"/>
      <c r="AI159" s="417"/>
      <c r="AJ159" s="417"/>
      <c r="AK159" s="417"/>
      <c r="AL159" s="417"/>
      <c r="AM159" s="417"/>
      <c r="AN159" s="417"/>
      <c r="AO159" s="417"/>
      <c r="AP159" s="417"/>
      <c r="AQ159" s="417"/>
      <c r="AR159" s="417"/>
      <c r="AS159" s="417"/>
      <c r="AT159" s="417"/>
      <c r="AU159" s="417"/>
      <c r="AV159" s="417"/>
      <c r="AW159" s="417"/>
      <c r="AX159" s="417"/>
      <c r="AY159" s="417"/>
      <c r="AZ159" s="417"/>
      <c r="BA159" s="417"/>
      <c r="BB159" s="417"/>
      <c r="BC159" s="417"/>
      <c r="BD159" s="417"/>
      <c r="BE159" s="417"/>
      <c r="BF159" s="417"/>
      <c r="BG159" s="417"/>
      <c r="BH159" s="417"/>
      <c r="BI159" s="417"/>
      <c r="BJ159" s="417"/>
      <c r="BK159" s="417"/>
      <c r="BL159" s="417"/>
      <c r="BM159" s="417"/>
      <c r="BN159" s="417"/>
      <c r="BO159" s="417"/>
      <c r="BP159" s="417"/>
      <c r="BQ159" s="417"/>
      <c r="BS159" s="128"/>
      <c r="BT159" s="128"/>
      <c r="BU159" s="128"/>
    </row>
    <row r="160" spans="1:73" ht="12" customHeight="1">
      <c r="A160" s="128">
        <f>A157+1</f>
        <v>34</v>
      </c>
      <c r="G160" s="439"/>
      <c r="H160" s="440"/>
      <c r="I160" s="440"/>
      <c r="J160" s="441"/>
      <c r="K160" s="417" t="str">
        <f ca="1">IF(INDEX(入力,$A160,K$1)="","",INDEX(入力,$A160,K$1))</f>
        <v/>
      </c>
      <c r="L160" s="417"/>
      <c r="M160" s="417"/>
      <c r="N160" s="417"/>
      <c r="O160" s="417"/>
      <c r="P160" s="417"/>
      <c r="Q160" s="417"/>
      <c r="R160" s="417"/>
      <c r="S160" s="417"/>
      <c r="T160" s="417"/>
      <c r="U160" s="417" t="str">
        <f ca="1">IF($K160="","",VLOOKUP($K160,新選手名簿,U$1,FALSE))</f>
        <v/>
      </c>
      <c r="V160" s="417"/>
      <c r="W160" s="417"/>
      <c r="X160" s="417"/>
      <c r="Y160" s="417"/>
      <c r="Z160" s="417"/>
      <c r="AA160" s="417"/>
      <c r="AB160" s="417"/>
      <c r="AC160" s="417"/>
      <c r="AD160" s="417"/>
      <c r="AE160" s="417" t="s">
        <v>305</v>
      </c>
      <c r="AF160" s="417"/>
      <c r="AG160" s="417"/>
      <c r="AH160" s="417"/>
      <c r="AI160" s="417"/>
      <c r="AJ160" s="417"/>
      <c r="AK160" s="417"/>
      <c r="AL160" s="417"/>
      <c r="AM160" s="417"/>
      <c r="AN160" s="417"/>
      <c r="AO160" s="417" t="str">
        <f ca="1">IF($K160="","",VLOOKUP($K160,新選手名簿,AO$1,FALSE))</f>
        <v/>
      </c>
      <c r="AP160" s="417"/>
      <c r="AQ160" s="417"/>
      <c r="AR160" s="417"/>
      <c r="AS160" s="417"/>
      <c r="AT160" s="417"/>
      <c r="AU160" s="417"/>
      <c r="AV160" s="417"/>
      <c r="AW160" s="417"/>
      <c r="AX160" s="417"/>
      <c r="AY160" s="417"/>
      <c r="AZ160" s="417"/>
      <c r="BA160" s="417"/>
      <c r="BB160" s="417"/>
      <c r="BC160" s="417"/>
      <c r="BD160" s="417"/>
      <c r="BE160" s="417"/>
      <c r="BF160" s="417"/>
      <c r="BG160" s="417"/>
      <c r="BH160" s="417" t="str">
        <f ca="1">IF($K160="","",VLOOKUP($K160,新選手名簿,BH$1,FALSE))</f>
        <v/>
      </c>
      <c r="BI160" s="417"/>
      <c r="BJ160" s="417"/>
      <c r="BK160" s="417"/>
      <c r="BL160" s="417"/>
      <c r="BM160" s="417" t="str">
        <f ca="1">IF($K160="","",VLOOKUP($K160,新選手名簿,BM$1,FALSE))</f>
        <v/>
      </c>
      <c r="BN160" s="417"/>
      <c r="BO160" s="417"/>
      <c r="BP160" s="417"/>
      <c r="BQ160" s="417"/>
      <c r="BS160" s="128"/>
      <c r="BT160" s="128"/>
      <c r="BU160" s="128"/>
    </row>
    <row r="161" spans="1:73" ht="12" customHeight="1">
      <c r="A161" s="128"/>
      <c r="G161" s="439"/>
      <c r="H161" s="440"/>
      <c r="I161" s="440"/>
      <c r="J161" s="441"/>
      <c r="K161" s="417"/>
      <c r="L161" s="417"/>
      <c r="M161" s="417"/>
      <c r="N161" s="417"/>
      <c r="O161" s="417"/>
      <c r="P161" s="417"/>
      <c r="Q161" s="417"/>
      <c r="R161" s="417"/>
      <c r="S161" s="417"/>
      <c r="T161" s="417"/>
      <c r="U161" s="417"/>
      <c r="V161" s="417"/>
      <c r="W161" s="417"/>
      <c r="X161" s="417"/>
      <c r="Y161" s="417"/>
      <c r="Z161" s="417"/>
      <c r="AA161" s="417"/>
      <c r="AB161" s="417"/>
      <c r="AC161" s="417"/>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7"/>
      <c r="AY161" s="417"/>
      <c r="AZ161" s="417"/>
      <c r="BA161" s="417"/>
      <c r="BB161" s="417"/>
      <c r="BC161" s="417"/>
      <c r="BD161" s="417"/>
      <c r="BE161" s="417"/>
      <c r="BF161" s="417"/>
      <c r="BG161" s="417"/>
      <c r="BH161" s="417"/>
      <c r="BI161" s="417"/>
      <c r="BJ161" s="417"/>
      <c r="BK161" s="417"/>
      <c r="BL161" s="417"/>
      <c r="BM161" s="417"/>
      <c r="BN161" s="417"/>
      <c r="BO161" s="417"/>
      <c r="BP161" s="417"/>
      <c r="BQ161" s="417"/>
      <c r="BS161" s="128"/>
      <c r="BT161" s="128"/>
      <c r="BU161" s="128"/>
    </row>
    <row r="162" spans="1:73" ht="12" customHeight="1">
      <c r="A162" s="128"/>
      <c r="G162" s="442"/>
      <c r="H162" s="443"/>
      <c r="I162" s="443"/>
      <c r="J162" s="444"/>
      <c r="K162" s="417"/>
      <c r="L162" s="417"/>
      <c r="M162" s="417"/>
      <c r="N162" s="417"/>
      <c r="O162" s="417"/>
      <c r="P162" s="417"/>
      <c r="Q162" s="417"/>
      <c r="R162" s="417"/>
      <c r="S162" s="417"/>
      <c r="T162" s="417"/>
      <c r="U162" s="417"/>
      <c r="V162" s="417"/>
      <c r="W162" s="417"/>
      <c r="X162" s="417"/>
      <c r="Y162" s="417"/>
      <c r="Z162" s="417"/>
      <c r="AA162" s="417"/>
      <c r="AB162" s="417"/>
      <c r="AC162" s="417"/>
      <c r="AD162" s="417"/>
      <c r="AE162" s="417"/>
      <c r="AF162" s="417"/>
      <c r="AG162" s="417"/>
      <c r="AH162" s="417"/>
      <c r="AI162" s="417"/>
      <c r="AJ162" s="417"/>
      <c r="AK162" s="417"/>
      <c r="AL162" s="417"/>
      <c r="AM162" s="417"/>
      <c r="AN162" s="417"/>
      <c r="AO162" s="417"/>
      <c r="AP162" s="417"/>
      <c r="AQ162" s="417"/>
      <c r="AR162" s="417"/>
      <c r="AS162" s="417"/>
      <c r="AT162" s="417"/>
      <c r="AU162" s="417"/>
      <c r="AV162" s="417"/>
      <c r="AW162" s="417"/>
      <c r="AX162" s="417"/>
      <c r="AY162" s="417"/>
      <c r="AZ162" s="417"/>
      <c r="BA162" s="417"/>
      <c r="BB162" s="417"/>
      <c r="BC162" s="417"/>
      <c r="BD162" s="417"/>
      <c r="BE162" s="417"/>
      <c r="BF162" s="417"/>
      <c r="BG162" s="417"/>
      <c r="BH162" s="417"/>
      <c r="BI162" s="417"/>
      <c r="BJ162" s="417"/>
      <c r="BK162" s="417"/>
      <c r="BL162" s="417"/>
      <c r="BM162" s="417"/>
      <c r="BN162" s="417"/>
      <c r="BO162" s="417"/>
      <c r="BP162" s="417"/>
      <c r="BQ162" s="417"/>
      <c r="BS162" s="128"/>
      <c r="BT162" s="128"/>
      <c r="BU162" s="128"/>
    </row>
    <row r="163" spans="1:73" ht="12" customHeight="1">
      <c r="A163" s="128">
        <f>A160+1</f>
        <v>35</v>
      </c>
      <c r="G163" s="529">
        <v>3</v>
      </c>
      <c r="H163" s="437"/>
      <c r="I163" s="437"/>
      <c r="J163" s="438"/>
      <c r="K163" s="417" t="str">
        <f ca="1">IF(INDEX(入力,$A163,K$1)="","",INDEX(入力,$A163,K$1))</f>
        <v/>
      </c>
      <c r="L163" s="417"/>
      <c r="M163" s="417"/>
      <c r="N163" s="417"/>
      <c r="O163" s="417"/>
      <c r="P163" s="417"/>
      <c r="Q163" s="417"/>
      <c r="R163" s="417"/>
      <c r="S163" s="417"/>
      <c r="T163" s="417"/>
      <c r="U163" s="417" t="str">
        <f ca="1">IF($K163="","",VLOOKUP($K163,新選手名簿,U$1,FALSE))</f>
        <v/>
      </c>
      <c r="V163" s="417"/>
      <c r="W163" s="417"/>
      <c r="X163" s="417"/>
      <c r="Y163" s="417"/>
      <c r="Z163" s="417"/>
      <c r="AA163" s="417"/>
      <c r="AB163" s="417"/>
      <c r="AC163" s="417"/>
      <c r="AD163" s="417"/>
      <c r="AE163" s="417" t="s">
        <v>305</v>
      </c>
      <c r="AF163" s="417"/>
      <c r="AG163" s="417"/>
      <c r="AH163" s="417"/>
      <c r="AI163" s="417"/>
      <c r="AJ163" s="417"/>
      <c r="AK163" s="417"/>
      <c r="AL163" s="417"/>
      <c r="AM163" s="417"/>
      <c r="AN163" s="417"/>
      <c r="AO163" s="417" t="str">
        <f ca="1">IF($K163="","",VLOOKUP($K163,新選手名簿,AO$1,FALSE))</f>
        <v/>
      </c>
      <c r="AP163" s="417"/>
      <c r="AQ163" s="417"/>
      <c r="AR163" s="417"/>
      <c r="AS163" s="417"/>
      <c r="AT163" s="417"/>
      <c r="AU163" s="417"/>
      <c r="AV163" s="417"/>
      <c r="AW163" s="417"/>
      <c r="AX163" s="417"/>
      <c r="AY163" s="417"/>
      <c r="AZ163" s="417"/>
      <c r="BA163" s="417"/>
      <c r="BB163" s="417"/>
      <c r="BC163" s="417"/>
      <c r="BD163" s="417"/>
      <c r="BE163" s="417"/>
      <c r="BF163" s="417"/>
      <c r="BG163" s="417"/>
      <c r="BH163" s="417" t="str">
        <f ca="1">IF($K163="","",VLOOKUP($K163,新選手名簿,BH$1,FALSE))</f>
        <v/>
      </c>
      <c r="BI163" s="417"/>
      <c r="BJ163" s="417"/>
      <c r="BK163" s="417"/>
      <c r="BL163" s="417"/>
      <c r="BM163" s="417" t="str">
        <f ca="1">IF($K163="","",VLOOKUP($K163,新選手名簿,BM$1,FALSE))</f>
        <v/>
      </c>
      <c r="BN163" s="417"/>
      <c r="BO163" s="417"/>
      <c r="BP163" s="417"/>
      <c r="BQ163" s="417"/>
      <c r="BS163" s="128"/>
      <c r="BT163" s="128"/>
      <c r="BU163" s="128"/>
    </row>
    <row r="164" spans="1:73" ht="12" customHeight="1">
      <c r="A164" s="128"/>
      <c r="G164" s="439"/>
      <c r="H164" s="440"/>
      <c r="I164" s="440"/>
      <c r="J164" s="441"/>
      <c r="K164" s="417"/>
      <c r="L164" s="417"/>
      <c r="M164" s="417"/>
      <c r="N164" s="417"/>
      <c r="O164" s="417"/>
      <c r="P164" s="417"/>
      <c r="Q164" s="417"/>
      <c r="R164" s="417"/>
      <c r="S164" s="417"/>
      <c r="T164" s="417"/>
      <c r="U164" s="417"/>
      <c r="V164" s="417"/>
      <c r="W164" s="417"/>
      <c r="X164" s="417"/>
      <c r="Y164" s="417"/>
      <c r="Z164" s="417"/>
      <c r="AA164" s="417"/>
      <c r="AB164" s="417"/>
      <c r="AC164" s="417"/>
      <c r="AD164" s="417"/>
      <c r="AE164" s="417"/>
      <c r="AF164" s="417"/>
      <c r="AG164" s="417"/>
      <c r="AH164" s="417"/>
      <c r="AI164" s="417"/>
      <c r="AJ164" s="417"/>
      <c r="AK164" s="417"/>
      <c r="AL164" s="417"/>
      <c r="AM164" s="417"/>
      <c r="AN164" s="417"/>
      <c r="AO164" s="417"/>
      <c r="AP164" s="417"/>
      <c r="AQ164" s="417"/>
      <c r="AR164" s="417"/>
      <c r="AS164" s="417"/>
      <c r="AT164" s="417"/>
      <c r="AU164" s="417"/>
      <c r="AV164" s="417"/>
      <c r="AW164" s="417"/>
      <c r="AX164" s="417"/>
      <c r="AY164" s="417"/>
      <c r="AZ164" s="417"/>
      <c r="BA164" s="417"/>
      <c r="BB164" s="417"/>
      <c r="BC164" s="417"/>
      <c r="BD164" s="417"/>
      <c r="BE164" s="417"/>
      <c r="BF164" s="417"/>
      <c r="BG164" s="417"/>
      <c r="BH164" s="417"/>
      <c r="BI164" s="417"/>
      <c r="BJ164" s="417"/>
      <c r="BK164" s="417"/>
      <c r="BL164" s="417"/>
      <c r="BM164" s="417"/>
      <c r="BN164" s="417"/>
      <c r="BO164" s="417"/>
      <c r="BP164" s="417"/>
      <c r="BQ164" s="417"/>
      <c r="BS164" s="128"/>
      <c r="BT164" s="128"/>
      <c r="BU164" s="128"/>
    </row>
    <row r="165" spans="1:73" ht="12" customHeight="1">
      <c r="A165" s="128"/>
      <c r="G165" s="439"/>
      <c r="H165" s="440"/>
      <c r="I165" s="440"/>
      <c r="J165" s="441"/>
      <c r="K165" s="417"/>
      <c r="L165" s="417"/>
      <c r="M165" s="417"/>
      <c r="N165" s="417"/>
      <c r="O165" s="417"/>
      <c r="P165" s="417"/>
      <c r="Q165" s="417"/>
      <c r="R165" s="417"/>
      <c r="S165" s="417"/>
      <c r="T165" s="417"/>
      <c r="U165" s="417"/>
      <c r="V165" s="417"/>
      <c r="W165" s="417"/>
      <c r="X165" s="417"/>
      <c r="Y165" s="417"/>
      <c r="Z165" s="417"/>
      <c r="AA165" s="417"/>
      <c r="AB165" s="417"/>
      <c r="AC165" s="417"/>
      <c r="AD165" s="417"/>
      <c r="AE165" s="417"/>
      <c r="AF165" s="417"/>
      <c r="AG165" s="417"/>
      <c r="AH165" s="417"/>
      <c r="AI165" s="417"/>
      <c r="AJ165" s="417"/>
      <c r="AK165" s="417"/>
      <c r="AL165" s="417"/>
      <c r="AM165" s="417"/>
      <c r="AN165" s="417"/>
      <c r="AO165" s="417"/>
      <c r="AP165" s="417"/>
      <c r="AQ165" s="417"/>
      <c r="AR165" s="417"/>
      <c r="AS165" s="417"/>
      <c r="AT165" s="417"/>
      <c r="AU165" s="417"/>
      <c r="AV165" s="417"/>
      <c r="AW165" s="417"/>
      <c r="AX165" s="417"/>
      <c r="AY165" s="417"/>
      <c r="AZ165" s="417"/>
      <c r="BA165" s="417"/>
      <c r="BB165" s="417"/>
      <c r="BC165" s="417"/>
      <c r="BD165" s="417"/>
      <c r="BE165" s="417"/>
      <c r="BF165" s="417"/>
      <c r="BG165" s="417"/>
      <c r="BH165" s="417"/>
      <c r="BI165" s="417"/>
      <c r="BJ165" s="417"/>
      <c r="BK165" s="417"/>
      <c r="BL165" s="417"/>
      <c r="BM165" s="417"/>
      <c r="BN165" s="417"/>
      <c r="BO165" s="417"/>
      <c r="BP165" s="417"/>
      <c r="BQ165" s="417"/>
      <c r="BS165" s="128"/>
      <c r="BT165" s="128"/>
      <c r="BU165" s="128"/>
    </row>
    <row r="166" spans="1:73" ht="12" customHeight="1">
      <c r="A166" s="128">
        <f>A163+1</f>
        <v>36</v>
      </c>
      <c r="G166" s="439"/>
      <c r="H166" s="440"/>
      <c r="I166" s="440"/>
      <c r="J166" s="441"/>
      <c r="K166" s="417" t="str">
        <f ca="1">IF(INDEX(入力,$A166,K$1)="","",INDEX(入力,$A166,K$1))</f>
        <v/>
      </c>
      <c r="L166" s="417"/>
      <c r="M166" s="417"/>
      <c r="N166" s="417"/>
      <c r="O166" s="417"/>
      <c r="P166" s="417"/>
      <c r="Q166" s="417"/>
      <c r="R166" s="417"/>
      <c r="S166" s="417"/>
      <c r="T166" s="417"/>
      <c r="U166" s="417" t="str">
        <f ca="1">IF($K166="","",VLOOKUP($K166,新選手名簿,U$1,FALSE))</f>
        <v/>
      </c>
      <c r="V166" s="417"/>
      <c r="W166" s="417"/>
      <c r="X166" s="417"/>
      <c r="Y166" s="417"/>
      <c r="Z166" s="417"/>
      <c r="AA166" s="417"/>
      <c r="AB166" s="417"/>
      <c r="AC166" s="417"/>
      <c r="AD166" s="417"/>
      <c r="AE166" s="417" t="s">
        <v>305</v>
      </c>
      <c r="AF166" s="417"/>
      <c r="AG166" s="417"/>
      <c r="AH166" s="417"/>
      <c r="AI166" s="417"/>
      <c r="AJ166" s="417"/>
      <c r="AK166" s="417"/>
      <c r="AL166" s="417"/>
      <c r="AM166" s="417"/>
      <c r="AN166" s="417"/>
      <c r="AO166" s="417" t="str">
        <f ca="1">IF($K166="","",VLOOKUP($K166,新選手名簿,AO$1,FALSE))</f>
        <v/>
      </c>
      <c r="AP166" s="417"/>
      <c r="AQ166" s="417"/>
      <c r="AR166" s="417"/>
      <c r="AS166" s="417"/>
      <c r="AT166" s="417"/>
      <c r="AU166" s="417"/>
      <c r="AV166" s="417"/>
      <c r="AW166" s="417"/>
      <c r="AX166" s="417"/>
      <c r="AY166" s="417"/>
      <c r="AZ166" s="417"/>
      <c r="BA166" s="417"/>
      <c r="BB166" s="417"/>
      <c r="BC166" s="417"/>
      <c r="BD166" s="417"/>
      <c r="BE166" s="417"/>
      <c r="BF166" s="417"/>
      <c r="BG166" s="417"/>
      <c r="BH166" s="417" t="str">
        <f ca="1">IF($K166="","",VLOOKUP($K166,新選手名簿,BH$1,FALSE))</f>
        <v/>
      </c>
      <c r="BI166" s="417"/>
      <c r="BJ166" s="417"/>
      <c r="BK166" s="417"/>
      <c r="BL166" s="417"/>
      <c r="BM166" s="417" t="str">
        <f ca="1">IF($K166="","",VLOOKUP($K166,新選手名簿,BM$1,FALSE))</f>
        <v/>
      </c>
      <c r="BN166" s="417"/>
      <c r="BO166" s="417"/>
      <c r="BP166" s="417"/>
      <c r="BQ166" s="417"/>
      <c r="BS166" s="128"/>
      <c r="BT166" s="128"/>
      <c r="BU166" s="128"/>
    </row>
    <row r="167" spans="1:73" ht="12" customHeight="1">
      <c r="A167" s="128"/>
      <c r="G167" s="439"/>
      <c r="H167" s="440"/>
      <c r="I167" s="440"/>
      <c r="J167" s="441"/>
      <c r="K167" s="417"/>
      <c r="L167" s="417"/>
      <c r="M167" s="417"/>
      <c r="N167" s="417"/>
      <c r="O167" s="417"/>
      <c r="P167" s="417"/>
      <c r="Q167" s="417"/>
      <c r="R167" s="417"/>
      <c r="S167" s="417"/>
      <c r="T167" s="417"/>
      <c r="U167" s="417"/>
      <c r="V167" s="417"/>
      <c r="W167" s="417"/>
      <c r="X167" s="417"/>
      <c r="Y167" s="417"/>
      <c r="Z167" s="417"/>
      <c r="AA167" s="417"/>
      <c r="AB167" s="417"/>
      <c r="AC167" s="417"/>
      <c r="AD167" s="417"/>
      <c r="AE167" s="417"/>
      <c r="AF167" s="417"/>
      <c r="AG167" s="417"/>
      <c r="AH167" s="417"/>
      <c r="AI167" s="417"/>
      <c r="AJ167" s="417"/>
      <c r="AK167" s="417"/>
      <c r="AL167" s="417"/>
      <c r="AM167" s="417"/>
      <c r="AN167" s="417"/>
      <c r="AO167" s="417"/>
      <c r="AP167" s="417"/>
      <c r="AQ167" s="417"/>
      <c r="AR167" s="417"/>
      <c r="AS167" s="417"/>
      <c r="AT167" s="417"/>
      <c r="AU167" s="417"/>
      <c r="AV167" s="417"/>
      <c r="AW167" s="417"/>
      <c r="AX167" s="417"/>
      <c r="AY167" s="417"/>
      <c r="AZ167" s="417"/>
      <c r="BA167" s="417"/>
      <c r="BB167" s="417"/>
      <c r="BC167" s="417"/>
      <c r="BD167" s="417"/>
      <c r="BE167" s="417"/>
      <c r="BF167" s="417"/>
      <c r="BG167" s="417"/>
      <c r="BH167" s="417"/>
      <c r="BI167" s="417"/>
      <c r="BJ167" s="417"/>
      <c r="BK167" s="417"/>
      <c r="BL167" s="417"/>
      <c r="BM167" s="417"/>
      <c r="BN167" s="417"/>
      <c r="BO167" s="417"/>
      <c r="BP167" s="417"/>
      <c r="BQ167" s="417"/>
      <c r="BS167" s="128"/>
      <c r="BT167" s="128"/>
      <c r="BU167" s="128"/>
    </row>
    <row r="168" spans="1:73" ht="12" customHeight="1">
      <c r="A168" s="128"/>
      <c r="G168" s="439"/>
      <c r="H168" s="440"/>
      <c r="I168" s="440"/>
      <c r="J168" s="441"/>
      <c r="K168" s="417"/>
      <c r="L168" s="417"/>
      <c r="M168" s="417"/>
      <c r="N168" s="417"/>
      <c r="O168" s="417"/>
      <c r="P168" s="417"/>
      <c r="Q168" s="417"/>
      <c r="R168" s="417"/>
      <c r="S168" s="417"/>
      <c r="T168" s="417"/>
      <c r="U168" s="417"/>
      <c r="V168" s="417"/>
      <c r="W168" s="417"/>
      <c r="X168" s="417"/>
      <c r="Y168" s="417"/>
      <c r="Z168" s="417"/>
      <c r="AA168" s="417"/>
      <c r="AB168" s="417"/>
      <c r="AC168" s="417"/>
      <c r="AD168" s="417"/>
      <c r="AE168" s="417"/>
      <c r="AF168" s="417"/>
      <c r="AG168" s="417"/>
      <c r="AH168" s="417"/>
      <c r="AI168" s="417"/>
      <c r="AJ168" s="417"/>
      <c r="AK168" s="417"/>
      <c r="AL168" s="417"/>
      <c r="AM168" s="417"/>
      <c r="AN168" s="417"/>
      <c r="AO168" s="417"/>
      <c r="AP168" s="417"/>
      <c r="AQ168" s="417"/>
      <c r="AR168" s="417"/>
      <c r="AS168" s="417"/>
      <c r="AT168" s="417"/>
      <c r="AU168" s="417"/>
      <c r="AV168" s="417"/>
      <c r="AW168" s="417"/>
      <c r="AX168" s="417"/>
      <c r="AY168" s="417"/>
      <c r="AZ168" s="417"/>
      <c r="BA168" s="417"/>
      <c r="BB168" s="417"/>
      <c r="BC168" s="417"/>
      <c r="BD168" s="417"/>
      <c r="BE168" s="417"/>
      <c r="BF168" s="417"/>
      <c r="BG168" s="417"/>
      <c r="BH168" s="417"/>
      <c r="BI168" s="417"/>
      <c r="BJ168" s="417"/>
      <c r="BK168" s="417"/>
      <c r="BL168" s="417"/>
      <c r="BM168" s="417"/>
      <c r="BN168" s="417"/>
      <c r="BO168" s="417"/>
      <c r="BP168" s="417"/>
      <c r="BQ168" s="417"/>
      <c r="BS168" s="128"/>
      <c r="BT168" s="128"/>
      <c r="BU168" s="128"/>
    </row>
    <row r="169" spans="1:73" ht="12" customHeight="1">
      <c r="A169" s="128">
        <f>A166+1</f>
        <v>37</v>
      </c>
      <c r="G169" s="439"/>
      <c r="H169" s="440"/>
      <c r="I169" s="440"/>
      <c r="J169" s="441"/>
      <c r="K169" s="417" t="str">
        <f ca="1">IF(INDEX(入力,$A169,K$1)="","",INDEX(入力,$A169,K$1))</f>
        <v/>
      </c>
      <c r="L169" s="417"/>
      <c r="M169" s="417"/>
      <c r="N169" s="417"/>
      <c r="O169" s="417"/>
      <c r="P169" s="417"/>
      <c r="Q169" s="417"/>
      <c r="R169" s="417"/>
      <c r="S169" s="417"/>
      <c r="T169" s="417"/>
      <c r="U169" s="417" t="str">
        <f ca="1">IF($K169="","",VLOOKUP($K169,新選手名簿,U$1,FALSE))</f>
        <v/>
      </c>
      <c r="V169" s="417"/>
      <c r="W169" s="417"/>
      <c r="X169" s="417"/>
      <c r="Y169" s="417"/>
      <c r="Z169" s="417"/>
      <c r="AA169" s="417"/>
      <c r="AB169" s="417"/>
      <c r="AC169" s="417"/>
      <c r="AD169" s="417"/>
      <c r="AE169" s="417" t="e">
        <v>#REF!</v>
      </c>
      <c r="AF169" s="417"/>
      <c r="AG169" s="417"/>
      <c r="AH169" s="417"/>
      <c r="AI169" s="417"/>
      <c r="AJ169" s="417"/>
      <c r="AK169" s="417"/>
      <c r="AL169" s="417"/>
      <c r="AM169" s="417"/>
      <c r="AN169" s="417"/>
      <c r="AO169" s="417" t="str">
        <f ca="1">IF($K169="","",VLOOKUP($K169,新選手名簿,AO$1,FALSE))</f>
        <v/>
      </c>
      <c r="AP169" s="417"/>
      <c r="AQ169" s="417"/>
      <c r="AR169" s="417"/>
      <c r="AS169" s="417"/>
      <c r="AT169" s="417"/>
      <c r="AU169" s="417"/>
      <c r="AV169" s="417"/>
      <c r="AW169" s="417"/>
      <c r="AX169" s="417"/>
      <c r="AY169" s="417"/>
      <c r="AZ169" s="417"/>
      <c r="BA169" s="417"/>
      <c r="BB169" s="417"/>
      <c r="BC169" s="417"/>
      <c r="BD169" s="417"/>
      <c r="BE169" s="417"/>
      <c r="BF169" s="417"/>
      <c r="BG169" s="417"/>
      <c r="BH169" s="417" t="str">
        <f ca="1">IF($K169="","",VLOOKUP($K169,新選手名簿,BH$1,FALSE))</f>
        <v/>
      </c>
      <c r="BI169" s="417"/>
      <c r="BJ169" s="417"/>
      <c r="BK169" s="417"/>
      <c r="BL169" s="417"/>
      <c r="BM169" s="417" t="str">
        <f ca="1">IF($K169="","",VLOOKUP($K169,新選手名簿,BM$1,FALSE))</f>
        <v/>
      </c>
      <c r="BN169" s="417"/>
      <c r="BO169" s="417"/>
      <c r="BP169" s="417"/>
      <c r="BQ169" s="417"/>
      <c r="BS169" s="128"/>
      <c r="BT169" s="128"/>
      <c r="BU169" s="128"/>
    </row>
    <row r="170" spans="1:73" ht="12" customHeight="1">
      <c r="A170" s="128"/>
      <c r="G170" s="439"/>
      <c r="H170" s="440"/>
      <c r="I170" s="440"/>
      <c r="J170" s="441"/>
      <c r="K170" s="417"/>
      <c r="L170" s="417"/>
      <c r="M170" s="417"/>
      <c r="N170" s="417"/>
      <c r="O170" s="417"/>
      <c r="P170" s="417"/>
      <c r="Q170" s="417"/>
      <c r="R170" s="417"/>
      <c r="S170" s="417"/>
      <c r="T170" s="417"/>
      <c r="U170" s="417"/>
      <c r="V170" s="417"/>
      <c r="W170" s="417"/>
      <c r="X170" s="417"/>
      <c r="Y170" s="417"/>
      <c r="Z170" s="417"/>
      <c r="AA170" s="417"/>
      <c r="AB170" s="417"/>
      <c r="AC170" s="417"/>
      <c r="AD170" s="417"/>
      <c r="AE170" s="417"/>
      <c r="AF170" s="417"/>
      <c r="AG170" s="417"/>
      <c r="AH170" s="417"/>
      <c r="AI170" s="417"/>
      <c r="AJ170" s="417"/>
      <c r="AK170" s="417"/>
      <c r="AL170" s="417"/>
      <c r="AM170" s="417"/>
      <c r="AN170" s="417"/>
      <c r="AO170" s="417"/>
      <c r="AP170" s="417"/>
      <c r="AQ170" s="417"/>
      <c r="AR170" s="417"/>
      <c r="AS170" s="417"/>
      <c r="AT170" s="417"/>
      <c r="AU170" s="417"/>
      <c r="AV170" s="417"/>
      <c r="AW170" s="417"/>
      <c r="AX170" s="417"/>
      <c r="AY170" s="417"/>
      <c r="AZ170" s="417"/>
      <c r="BA170" s="417"/>
      <c r="BB170" s="417"/>
      <c r="BC170" s="417"/>
      <c r="BD170" s="417"/>
      <c r="BE170" s="417"/>
      <c r="BF170" s="417"/>
      <c r="BG170" s="417"/>
      <c r="BH170" s="417"/>
      <c r="BI170" s="417"/>
      <c r="BJ170" s="417"/>
      <c r="BK170" s="417"/>
      <c r="BL170" s="417"/>
      <c r="BM170" s="417"/>
      <c r="BN170" s="417"/>
      <c r="BO170" s="417"/>
      <c r="BP170" s="417"/>
      <c r="BQ170" s="417"/>
      <c r="BS170" s="128"/>
      <c r="BT170" s="128"/>
      <c r="BU170" s="128"/>
    </row>
    <row r="171" spans="1:73" ht="12" customHeight="1">
      <c r="A171" s="128"/>
      <c r="G171" s="442"/>
      <c r="H171" s="443"/>
      <c r="I171" s="443"/>
      <c r="J171" s="444"/>
      <c r="K171" s="417"/>
      <c r="L171" s="417"/>
      <c r="M171" s="417"/>
      <c r="N171" s="417"/>
      <c r="O171" s="417"/>
      <c r="P171" s="417"/>
      <c r="Q171" s="417"/>
      <c r="R171" s="417"/>
      <c r="S171" s="417"/>
      <c r="T171" s="417"/>
      <c r="U171" s="417"/>
      <c r="V171" s="417"/>
      <c r="W171" s="417"/>
      <c r="X171" s="417"/>
      <c r="Y171" s="417"/>
      <c r="Z171" s="417"/>
      <c r="AA171" s="417"/>
      <c r="AB171" s="417"/>
      <c r="AC171" s="417"/>
      <c r="AD171" s="417"/>
      <c r="AE171" s="417"/>
      <c r="AF171" s="417"/>
      <c r="AG171" s="417"/>
      <c r="AH171" s="417"/>
      <c r="AI171" s="417"/>
      <c r="AJ171" s="417"/>
      <c r="AK171" s="417"/>
      <c r="AL171" s="417"/>
      <c r="AM171" s="417"/>
      <c r="AN171" s="417"/>
      <c r="AO171" s="417"/>
      <c r="AP171" s="417"/>
      <c r="AQ171" s="417"/>
      <c r="AR171" s="417"/>
      <c r="AS171" s="417"/>
      <c r="AT171" s="417"/>
      <c r="AU171" s="417"/>
      <c r="AV171" s="417"/>
      <c r="AW171" s="417"/>
      <c r="AX171" s="417"/>
      <c r="AY171" s="417"/>
      <c r="AZ171" s="417"/>
      <c r="BA171" s="417"/>
      <c r="BB171" s="417"/>
      <c r="BC171" s="417"/>
      <c r="BD171" s="417"/>
      <c r="BE171" s="417"/>
      <c r="BF171" s="417"/>
      <c r="BG171" s="417"/>
      <c r="BH171" s="417"/>
      <c r="BI171" s="417"/>
      <c r="BJ171" s="417"/>
      <c r="BK171" s="417"/>
      <c r="BL171" s="417"/>
      <c r="BM171" s="417"/>
      <c r="BN171" s="417"/>
      <c r="BO171" s="417"/>
      <c r="BP171" s="417"/>
      <c r="BQ171" s="417"/>
      <c r="BS171" s="128"/>
      <c r="BT171" s="128"/>
      <c r="BU171" s="128"/>
    </row>
    <row r="172" spans="1:73" ht="12" customHeight="1">
      <c r="A172" s="128">
        <f>A169+1</f>
        <v>38</v>
      </c>
      <c r="G172" s="529">
        <v>4</v>
      </c>
      <c r="H172" s="437"/>
      <c r="I172" s="437"/>
      <c r="J172" s="438"/>
      <c r="K172" s="417" t="str">
        <f ca="1">IF(INDEX(入力,$A172,K$1)="","",INDEX(入力,$A172,K$1))</f>
        <v/>
      </c>
      <c r="L172" s="417"/>
      <c r="M172" s="417"/>
      <c r="N172" s="417"/>
      <c r="O172" s="417"/>
      <c r="P172" s="417"/>
      <c r="Q172" s="417"/>
      <c r="R172" s="417"/>
      <c r="S172" s="417"/>
      <c r="T172" s="417"/>
      <c r="U172" s="417" t="str">
        <f ca="1">IF($K172="","",VLOOKUP($K172,新選手名簿,U$1,FALSE))</f>
        <v/>
      </c>
      <c r="V172" s="417"/>
      <c r="W172" s="417"/>
      <c r="X172" s="417"/>
      <c r="Y172" s="417"/>
      <c r="Z172" s="417"/>
      <c r="AA172" s="417"/>
      <c r="AB172" s="417"/>
      <c r="AC172" s="417"/>
      <c r="AD172" s="417"/>
      <c r="AE172" s="417" t="e">
        <v>#REF!</v>
      </c>
      <c r="AF172" s="417"/>
      <c r="AG172" s="417"/>
      <c r="AH172" s="417"/>
      <c r="AI172" s="417"/>
      <c r="AJ172" s="417"/>
      <c r="AK172" s="417"/>
      <c r="AL172" s="417"/>
      <c r="AM172" s="417"/>
      <c r="AN172" s="417"/>
      <c r="AO172" s="417" t="str">
        <f ca="1">IF($K172="","",VLOOKUP($K172,新選手名簿,AO$1,FALSE))</f>
        <v/>
      </c>
      <c r="AP172" s="417"/>
      <c r="AQ172" s="417"/>
      <c r="AR172" s="417"/>
      <c r="AS172" s="417"/>
      <c r="AT172" s="417"/>
      <c r="AU172" s="417"/>
      <c r="AV172" s="417"/>
      <c r="AW172" s="417"/>
      <c r="AX172" s="417"/>
      <c r="AY172" s="417"/>
      <c r="AZ172" s="417"/>
      <c r="BA172" s="417"/>
      <c r="BB172" s="417"/>
      <c r="BC172" s="417"/>
      <c r="BD172" s="417"/>
      <c r="BE172" s="417"/>
      <c r="BF172" s="417"/>
      <c r="BG172" s="417"/>
      <c r="BH172" s="417" t="str">
        <f ca="1">IF($K172="","",VLOOKUP($K172,新選手名簿,BH$1,FALSE))</f>
        <v/>
      </c>
      <c r="BI172" s="417"/>
      <c r="BJ172" s="417"/>
      <c r="BK172" s="417"/>
      <c r="BL172" s="417"/>
      <c r="BM172" s="417" t="str">
        <f ca="1">IF($K172="","",VLOOKUP($K172,新選手名簿,BM$1,FALSE))</f>
        <v/>
      </c>
      <c r="BN172" s="417"/>
      <c r="BO172" s="417"/>
      <c r="BP172" s="417"/>
      <c r="BQ172" s="417"/>
      <c r="BS172" s="128"/>
      <c r="BT172" s="128"/>
      <c r="BU172" s="128"/>
    </row>
    <row r="173" spans="1:73" ht="12" customHeight="1">
      <c r="A173" s="128"/>
      <c r="G173" s="439"/>
      <c r="H173" s="440"/>
      <c r="I173" s="440"/>
      <c r="J173" s="441"/>
      <c r="K173" s="417"/>
      <c r="L173" s="417"/>
      <c r="M173" s="417"/>
      <c r="N173" s="417"/>
      <c r="O173" s="417"/>
      <c r="P173" s="417"/>
      <c r="Q173" s="417"/>
      <c r="R173" s="417"/>
      <c r="S173" s="417"/>
      <c r="T173" s="417"/>
      <c r="U173" s="417"/>
      <c r="V173" s="417"/>
      <c r="W173" s="417"/>
      <c r="X173" s="417"/>
      <c r="Y173" s="417"/>
      <c r="Z173" s="417"/>
      <c r="AA173" s="417"/>
      <c r="AB173" s="417"/>
      <c r="AC173" s="417"/>
      <c r="AD173" s="417"/>
      <c r="AE173" s="417"/>
      <c r="AF173" s="417"/>
      <c r="AG173" s="417"/>
      <c r="AH173" s="417"/>
      <c r="AI173" s="417"/>
      <c r="AJ173" s="417"/>
      <c r="AK173" s="417"/>
      <c r="AL173" s="417"/>
      <c r="AM173" s="417"/>
      <c r="AN173" s="417"/>
      <c r="AO173" s="417"/>
      <c r="AP173" s="417"/>
      <c r="AQ173" s="417"/>
      <c r="AR173" s="417"/>
      <c r="AS173" s="417"/>
      <c r="AT173" s="417"/>
      <c r="AU173" s="417"/>
      <c r="AV173" s="417"/>
      <c r="AW173" s="417"/>
      <c r="AX173" s="417"/>
      <c r="AY173" s="417"/>
      <c r="AZ173" s="417"/>
      <c r="BA173" s="417"/>
      <c r="BB173" s="417"/>
      <c r="BC173" s="417"/>
      <c r="BD173" s="417"/>
      <c r="BE173" s="417"/>
      <c r="BF173" s="417"/>
      <c r="BG173" s="417"/>
      <c r="BH173" s="417"/>
      <c r="BI173" s="417"/>
      <c r="BJ173" s="417"/>
      <c r="BK173" s="417"/>
      <c r="BL173" s="417"/>
      <c r="BM173" s="417"/>
      <c r="BN173" s="417"/>
      <c r="BO173" s="417"/>
      <c r="BP173" s="417"/>
      <c r="BQ173" s="417"/>
      <c r="BS173" s="128"/>
      <c r="BT173" s="128"/>
      <c r="BU173" s="128"/>
    </row>
    <row r="174" spans="1:73" ht="12" customHeight="1">
      <c r="A174" s="128"/>
      <c r="G174" s="439"/>
      <c r="H174" s="440"/>
      <c r="I174" s="440"/>
      <c r="J174" s="441"/>
      <c r="K174" s="417"/>
      <c r="L174" s="417"/>
      <c r="M174" s="417"/>
      <c r="N174" s="417"/>
      <c r="O174" s="417"/>
      <c r="P174" s="417"/>
      <c r="Q174" s="417"/>
      <c r="R174" s="417"/>
      <c r="S174" s="417"/>
      <c r="T174" s="417"/>
      <c r="U174" s="417"/>
      <c r="V174" s="417"/>
      <c r="W174" s="417"/>
      <c r="X174" s="417"/>
      <c r="Y174" s="417"/>
      <c r="Z174" s="417"/>
      <c r="AA174" s="417"/>
      <c r="AB174" s="417"/>
      <c r="AC174" s="417"/>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7"/>
      <c r="AY174" s="417"/>
      <c r="AZ174" s="417"/>
      <c r="BA174" s="417"/>
      <c r="BB174" s="417"/>
      <c r="BC174" s="417"/>
      <c r="BD174" s="417"/>
      <c r="BE174" s="417"/>
      <c r="BF174" s="417"/>
      <c r="BG174" s="417"/>
      <c r="BH174" s="417"/>
      <c r="BI174" s="417"/>
      <c r="BJ174" s="417"/>
      <c r="BK174" s="417"/>
      <c r="BL174" s="417"/>
      <c r="BM174" s="417"/>
      <c r="BN174" s="417"/>
      <c r="BO174" s="417"/>
      <c r="BP174" s="417"/>
      <c r="BQ174" s="417"/>
      <c r="BS174" s="128"/>
      <c r="BT174" s="128"/>
      <c r="BU174" s="128"/>
    </row>
    <row r="175" spans="1:73" ht="12" customHeight="1">
      <c r="A175" s="128">
        <f>A172+1</f>
        <v>39</v>
      </c>
      <c r="G175" s="439"/>
      <c r="H175" s="440"/>
      <c r="I175" s="440"/>
      <c r="J175" s="441"/>
      <c r="K175" s="445" t="str">
        <f ca="1">IF(INDEX(入力,$A175,K$1)="","",INDEX(入力,$A175,K$1))</f>
        <v/>
      </c>
      <c r="L175" s="446"/>
      <c r="M175" s="446"/>
      <c r="N175" s="446"/>
      <c r="O175" s="446"/>
      <c r="P175" s="446"/>
      <c r="Q175" s="446"/>
      <c r="R175" s="446"/>
      <c r="S175" s="446"/>
      <c r="T175" s="447"/>
      <c r="U175" s="445" t="str">
        <f ca="1">IF($K175="","",VLOOKUP($K175,新選手名簿,U$1,FALSE))</f>
        <v/>
      </c>
      <c r="V175" s="446"/>
      <c r="W175" s="446"/>
      <c r="X175" s="446"/>
      <c r="Y175" s="446"/>
      <c r="Z175" s="446"/>
      <c r="AA175" s="446"/>
      <c r="AB175" s="446"/>
      <c r="AC175" s="446"/>
      <c r="AD175" s="446"/>
      <c r="AE175" s="446" t="e">
        <v>#REF!</v>
      </c>
      <c r="AF175" s="446"/>
      <c r="AG175" s="446"/>
      <c r="AH175" s="446"/>
      <c r="AI175" s="446"/>
      <c r="AJ175" s="446"/>
      <c r="AK175" s="446"/>
      <c r="AL175" s="446"/>
      <c r="AM175" s="446"/>
      <c r="AN175" s="447"/>
      <c r="AO175" s="445" t="str">
        <f ca="1">IF($K175="","",VLOOKUP($K175,新選手名簿,AO$1,FALSE))</f>
        <v/>
      </c>
      <c r="AP175" s="446"/>
      <c r="AQ175" s="446"/>
      <c r="AR175" s="446"/>
      <c r="AS175" s="446"/>
      <c r="AT175" s="446"/>
      <c r="AU175" s="446"/>
      <c r="AV175" s="446"/>
      <c r="AW175" s="446"/>
      <c r="AX175" s="446"/>
      <c r="AY175" s="446"/>
      <c r="AZ175" s="446"/>
      <c r="BA175" s="446"/>
      <c r="BB175" s="446"/>
      <c r="BC175" s="446"/>
      <c r="BD175" s="446"/>
      <c r="BE175" s="446"/>
      <c r="BF175" s="446"/>
      <c r="BG175" s="447"/>
      <c r="BH175" s="445" t="str">
        <f ca="1">IF($K175="","",VLOOKUP($K175,新選手名簿,BH$1,FALSE))</f>
        <v/>
      </c>
      <c r="BI175" s="446"/>
      <c r="BJ175" s="446"/>
      <c r="BK175" s="446"/>
      <c r="BL175" s="447"/>
      <c r="BM175" s="445" t="str">
        <f ca="1">IF($K175="","",VLOOKUP($K175,新選手名簿,BM$1,FALSE))</f>
        <v/>
      </c>
      <c r="BN175" s="446"/>
      <c r="BO175" s="446"/>
      <c r="BP175" s="446"/>
      <c r="BQ175" s="447"/>
      <c r="BS175" s="128"/>
      <c r="BT175" s="128"/>
      <c r="BU175" s="128"/>
    </row>
    <row r="176" spans="1:73" ht="12" customHeight="1">
      <c r="A176" s="128"/>
      <c r="G176" s="439"/>
      <c r="H176" s="440"/>
      <c r="I176" s="440"/>
      <c r="J176" s="441"/>
      <c r="K176" s="448"/>
      <c r="L176" s="449"/>
      <c r="M176" s="449"/>
      <c r="N176" s="449"/>
      <c r="O176" s="449"/>
      <c r="P176" s="449"/>
      <c r="Q176" s="449"/>
      <c r="R176" s="449"/>
      <c r="S176" s="449"/>
      <c r="T176" s="450"/>
      <c r="U176" s="448"/>
      <c r="V176" s="449"/>
      <c r="W176" s="449"/>
      <c r="X176" s="449"/>
      <c r="Y176" s="449"/>
      <c r="Z176" s="449"/>
      <c r="AA176" s="449"/>
      <c r="AB176" s="449"/>
      <c r="AC176" s="449"/>
      <c r="AD176" s="449"/>
      <c r="AE176" s="449"/>
      <c r="AF176" s="449"/>
      <c r="AG176" s="449"/>
      <c r="AH176" s="449"/>
      <c r="AI176" s="449"/>
      <c r="AJ176" s="449"/>
      <c r="AK176" s="449"/>
      <c r="AL176" s="449"/>
      <c r="AM176" s="449"/>
      <c r="AN176" s="450"/>
      <c r="AO176" s="448"/>
      <c r="AP176" s="449"/>
      <c r="AQ176" s="449"/>
      <c r="AR176" s="449"/>
      <c r="AS176" s="449"/>
      <c r="AT176" s="449"/>
      <c r="AU176" s="449"/>
      <c r="AV176" s="449"/>
      <c r="AW176" s="449"/>
      <c r="AX176" s="449"/>
      <c r="AY176" s="449"/>
      <c r="AZ176" s="449"/>
      <c r="BA176" s="449"/>
      <c r="BB176" s="449"/>
      <c r="BC176" s="449"/>
      <c r="BD176" s="449"/>
      <c r="BE176" s="449"/>
      <c r="BF176" s="449"/>
      <c r="BG176" s="450"/>
      <c r="BH176" s="448"/>
      <c r="BI176" s="449"/>
      <c r="BJ176" s="449"/>
      <c r="BK176" s="449"/>
      <c r="BL176" s="450"/>
      <c r="BM176" s="448"/>
      <c r="BN176" s="449"/>
      <c r="BO176" s="449"/>
      <c r="BP176" s="449"/>
      <c r="BQ176" s="450"/>
      <c r="BS176" s="128"/>
      <c r="BT176" s="128"/>
      <c r="BU176" s="128"/>
    </row>
    <row r="177" spans="1:73" ht="12" customHeight="1">
      <c r="A177" s="128"/>
      <c r="G177" s="439"/>
      <c r="H177" s="440"/>
      <c r="I177" s="440"/>
      <c r="J177" s="441"/>
      <c r="K177" s="451"/>
      <c r="L177" s="452"/>
      <c r="M177" s="452"/>
      <c r="N177" s="452"/>
      <c r="O177" s="452"/>
      <c r="P177" s="452"/>
      <c r="Q177" s="452"/>
      <c r="R177" s="452"/>
      <c r="S177" s="452"/>
      <c r="T177" s="453"/>
      <c r="U177" s="451"/>
      <c r="V177" s="452"/>
      <c r="W177" s="452"/>
      <c r="X177" s="452"/>
      <c r="Y177" s="452"/>
      <c r="Z177" s="452"/>
      <c r="AA177" s="452"/>
      <c r="AB177" s="452"/>
      <c r="AC177" s="452"/>
      <c r="AD177" s="452"/>
      <c r="AE177" s="452"/>
      <c r="AF177" s="452"/>
      <c r="AG177" s="452"/>
      <c r="AH177" s="452"/>
      <c r="AI177" s="452"/>
      <c r="AJ177" s="452"/>
      <c r="AK177" s="452"/>
      <c r="AL177" s="452"/>
      <c r="AM177" s="452"/>
      <c r="AN177" s="453"/>
      <c r="AO177" s="451"/>
      <c r="AP177" s="452"/>
      <c r="AQ177" s="452"/>
      <c r="AR177" s="452"/>
      <c r="AS177" s="452"/>
      <c r="AT177" s="452"/>
      <c r="AU177" s="452"/>
      <c r="AV177" s="452"/>
      <c r="AW177" s="452"/>
      <c r="AX177" s="452"/>
      <c r="AY177" s="452"/>
      <c r="AZ177" s="452"/>
      <c r="BA177" s="452"/>
      <c r="BB177" s="452"/>
      <c r="BC177" s="452"/>
      <c r="BD177" s="452"/>
      <c r="BE177" s="452"/>
      <c r="BF177" s="452"/>
      <c r="BG177" s="453"/>
      <c r="BH177" s="451"/>
      <c r="BI177" s="452"/>
      <c r="BJ177" s="452"/>
      <c r="BK177" s="452"/>
      <c r="BL177" s="453"/>
      <c r="BM177" s="451"/>
      <c r="BN177" s="452"/>
      <c r="BO177" s="452"/>
      <c r="BP177" s="452"/>
      <c r="BQ177" s="453"/>
      <c r="BS177" s="146"/>
      <c r="BT177" s="146"/>
      <c r="BU177" s="570" t="s">
        <v>195</v>
      </c>
    </row>
    <row r="178" spans="1:73" ht="12" customHeight="1">
      <c r="A178" s="128">
        <f>A175+1</f>
        <v>40</v>
      </c>
      <c r="G178" s="439"/>
      <c r="H178" s="440"/>
      <c r="I178" s="440"/>
      <c r="J178" s="441"/>
      <c r="K178" s="417" t="str">
        <f ca="1">IF(INDEX(入力,$A178,K$1)="","",INDEX(入力,$A178,K$1))</f>
        <v/>
      </c>
      <c r="L178" s="417"/>
      <c r="M178" s="417"/>
      <c r="N178" s="417"/>
      <c r="O178" s="417"/>
      <c r="P178" s="417"/>
      <c r="Q178" s="417"/>
      <c r="R178" s="417"/>
      <c r="S178" s="417"/>
      <c r="T178" s="417"/>
      <c r="U178" s="417" t="str">
        <f ca="1">IF($K178="","",VLOOKUP($K178,新選手名簿,U$1,FALSE))</f>
        <v/>
      </c>
      <c r="V178" s="417"/>
      <c r="W178" s="417"/>
      <c r="X178" s="417"/>
      <c r="Y178" s="417"/>
      <c r="Z178" s="417"/>
      <c r="AA178" s="417"/>
      <c r="AB178" s="417"/>
      <c r="AC178" s="417"/>
      <c r="AD178" s="417"/>
      <c r="AE178" s="417" t="e">
        <v>#REF!</v>
      </c>
      <c r="AF178" s="417"/>
      <c r="AG178" s="417"/>
      <c r="AH178" s="417"/>
      <c r="AI178" s="417"/>
      <c r="AJ178" s="417"/>
      <c r="AK178" s="417"/>
      <c r="AL178" s="417"/>
      <c r="AM178" s="417"/>
      <c r="AN178" s="417"/>
      <c r="AO178" s="417" t="str">
        <f ca="1">IF($K178="","",VLOOKUP($K178,新選手名簿,AO$1,FALSE))</f>
        <v/>
      </c>
      <c r="AP178" s="417"/>
      <c r="AQ178" s="417"/>
      <c r="AR178" s="417"/>
      <c r="AS178" s="417"/>
      <c r="AT178" s="417"/>
      <c r="AU178" s="417"/>
      <c r="AV178" s="417"/>
      <c r="AW178" s="417"/>
      <c r="AX178" s="417"/>
      <c r="AY178" s="417"/>
      <c r="AZ178" s="417"/>
      <c r="BA178" s="417"/>
      <c r="BB178" s="417"/>
      <c r="BC178" s="417"/>
      <c r="BD178" s="417"/>
      <c r="BE178" s="417"/>
      <c r="BF178" s="417"/>
      <c r="BG178" s="417"/>
      <c r="BH178" s="417" t="str">
        <f ca="1">IF($K178="","",VLOOKUP($K178,新選手名簿,BH$1,FALSE))</f>
        <v/>
      </c>
      <c r="BI178" s="417"/>
      <c r="BJ178" s="417"/>
      <c r="BK178" s="417"/>
      <c r="BL178" s="417"/>
      <c r="BM178" s="417" t="str">
        <f ca="1">IF($K178="","",VLOOKUP($K178,新選手名簿,BM$1,FALSE))</f>
        <v/>
      </c>
      <c r="BN178" s="417"/>
      <c r="BO178" s="417"/>
      <c r="BP178" s="417"/>
      <c r="BQ178" s="417"/>
      <c r="BS178" s="146"/>
      <c r="BT178" s="146"/>
      <c r="BU178" s="570"/>
    </row>
    <row r="179" spans="1:73" ht="12" customHeight="1">
      <c r="A179" s="128"/>
      <c r="G179" s="439"/>
      <c r="H179" s="440"/>
      <c r="I179" s="440"/>
      <c r="J179" s="441"/>
      <c r="K179" s="417"/>
      <c r="L179" s="417"/>
      <c r="M179" s="417"/>
      <c r="N179" s="417"/>
      <c r="O179" s="417"/>
      <c r="P179" s="417"/>
      <c r="Q179" s="417"/>
      <c r="R179" s="417"/>
      <c r="S179" s="417"/>
      <c r="T179" s="417"/>
      <c r="U179" s="417"/>
      <c r="V179" s="417"/>
      <c r="W179" s="417"/>
      <c r="X179" s="417"/>
      <c r="Y179" s="417"/>
      <c r="Z179" s="417"/>
      <c r="AA179" s="417"/>
      <c r="AB179" s="417"/>
      <c r="AC179" s="417"/>
      <c r="AD179" s="417"/>
      <c r="AE179" s="417"/>
      <c r="AF179" s="417"/>
      <c r="AG179" s="417"/>
      <c r="AH179" s="417"/>
      <c r="AI179" s="417"/>
      <c r="AJ179" s="417"/>
      <c r="AK179" s="417"/>
      <c r="AL179" s="417"/>
      <c r="AM179" s="417"/>
      <c r="AN179" s="417"/>
      <c r="AO179" s="417"/>
      <c r="AP179" s="417"/>
      <c r="AQ179" s="417"/>
      <c r="AR179" s="417"/>
      <c r="AS179" s="417"/>
      <c r="AT179" s="417"/>
      <c r="AU179" s="417"/>
      <c r="AV179" s="417"/>
      <c r="AW179" s="417"/>
      <c r="AX179" s="417"/>
      <c r="AY179" s="417"/>
      <c r="AZ179" s="417"/>
      <c r="BA179" s="417"/>
      <c r="BB179" s="417"/>
      <c r="BC179" s="417"/>
      <c r="BD179" s="417"/>
      <c r="BE179" s="417"/>
      <c r="BF179" s="417"/>
      <c r="BG179" s="417"/>
      <c r="BH179" s="417"/>
      <c r="BI179" s="417"/>
      <c r="BJ179" s="417"/>
      <c r="BK179" s="417"/>
      <c r="BL179" s="417"/>
      <c r="BM179" s="417"/>
      <c r="BN179" s="417"/>
      <c r="BO179" s="417"/>
      <c r="BP179" s="417"/>
      <c r="BQ179" s="417"/>
      <c r="BS179" s="146"/>
      <c r="BT179" s="146"/>
      <c r="BU179" s="570"/>
    </row>
    <row r="180" spans="1:73" ht="12" customHeight="1">
      <c r="A180" s="128"/>
      <c r="G180" s="442"/>
      <c r="H180" s="443"/>
      <c r="I180" s="443"/>
      <c r="J180" s="444"/>
      <c r="K180" s="417"/>
      <c r="L180" s="417"/>
      <c r="M180" s="417"/>
      <c r="N180" s="417"/>
      <c r="O180" s="417"/>
      <c r="P180" s="417"/>
      <c r="Q180" s="417"/>
      <c r="R180" s="417"/>
      <c r="S180" s="417"/>
      <c r="T180" s="417"/>
      <c r="U180" s="417"/>
      <c r="V180" s="417"/>
      <c r="W180" s="417"/>
      <c r="X180" s="417"/>
      <c r="Y180" s="417"/>
      <c r="Z180" s="417"/>
      <c r="AA180" s="417"/>
      <c r="AB180" s="417"/>
      <c r="AC180" s="417"/>
      <c r="AD180" s="417"/>
      <c r="AE180" s="417"/>
      <c r="AF180" s="417"/>
      <c r="AG180" s="417"/>
      <c r="AH180" s="417"/>
      <c r="AI180" s="417"/>
      <c r="AJ180" s="417"/>
      <c r="AK180" s="417"/>
      <c r="AL180" s="417"/>
      <c r="AM180" s="417"/>
      <c r="AN180" s="417"/>
      <c r="AO180" s="417"/>
      <c r="AP180" s="417"/>
      <c r="AQ180" s="417"/>
      <c r="AR180" s="417"/>
      <c r="AS180" s="417"/>
      <c r="AT180" s="417"/>
      <c r="AU180" s="417"/>
      <c r="AV180" s="417"/>
      <c r="AW180" s="417"/>
      <c r="AX180" s="417"/>
      <c r="AY180" s="417"/>
      <c r="AZ180" s="417"/>
      <c r="BA180" s="417"/>
      <c r="BB180" s="417"/>
      <c r="BC180" s="417"/>
      <c r="BD180" s="417"/>
      <c r="BE180" s="417"/>
      <c r="BF180" s="417"/>
      <c r="BG180" s="417"/>
      <c r="BH180" s="417"/>
      <c r="BI180" s="417"/>
      <c r="BJ180" s="417"/>
      <c r="BK180" s="417"/>
      <c r="BL180" s="417"/>
      <c r="BM180" s="417"/>
      <c r="BN180" s="417"/>
      <c r="BO180" s="417"/>
      <c r="BP180" s="417"/>
      <c r="BQ180" s="417"/>
      <c r="BS180" s="146"/>
      <c r="BT180" s="146"/>
      <c r="BU180" s="570"/>
    </row>
    <row r="181" spans="1:73" ht="19.2">
      <c r="A181" s="128"/>
      <c r="G181" s="155"/>
      <c r="H181" s="55"/>
      <c r="I181" s="55"/>
      <c r="J181" s="55"/>
      <c r="K181" s="154"/>
      <c r="L181" s="154"/>
      <c r="M181" s="154"/>
      <c r="N181" s="154"/>
      <c r="O181" s="154"/>
      <c r="P181" s="154"/>
      <c r="Q181" s="154"/>
      <c r="R181" s="154"/>
      <c r="S181" s="154"/>
      <c r="T181" s="154"/>
      <c r="U181" s="154"/>
      <c r="V181" s="154"/>
      <c r="W181" s="154"/>
      <c r="X181" s="154"/>
      <c r="Y181" s="154"/>
      <c r="Z181" s="154"/>
      <c r="AA181" s="154"/>
      <c r="AB181" s="154"/>
      <c r="AC181" s="154"/>
      <c r="AD181" s="154"/>
      <c r="AE181" s="154"/>
      <c r="AF181" s="154"/>
      <c r="AG181" s="154"/>
      <c r="AH181" s="154"/>
      <c r="AI181" s="154"/>
      <c r="AJ181" s="154"/>
      <c r="AK181" s="154"/>
      <c r="AL181" s="154"/>
      <c r="AM181" s="154"/>
      <c r="AN181" s="154"/>
      <c r="AO181" s="156"/>
      <c r="AP181" s="156"/>
      <c r="AQ181" s="156"/>
      <c r="AR181" s="156"/>
      <c r="AS181" s="156"/>
      <c r="AT181" s="156"/>
      <c r="AU181" s="156"/>
      <c r="AV181" s="156"/>
      <c r="AW181" s="156"/>
      <c r="AX181" s="156"/>
      <c r="AY181" s="156"/>
      <c r="AZ181" s="156"/>
      <c r="BA181" s="156"/>
      <c r="BB181" s="156"/>
      <c r="BC181" s="156"/>
      <c r="BD181" s="156"/>
      <c r="BE181" s="413" t="s">
        <v>234</v>
      </c>
      <c r="BF181" s="413"/>
      <c r="BG181" s="413"/>
      <c r="BH181" s="413"/>
      <c r="BI181" s="413"/>
      <c r="BJ181" s="413"/>
      <c r="BK181" s="413"/>
      <c r="BL181" s="413"/>
      <c r="BM181" s="413"/>
      <c r="BN181" s="413"/>
      <c r="BO181" s="413"/>
      <c r="BP181" s="413"/>
      <c r="BQ181" s="414"/>
      <c r="BS181" s="146"/>
      <c r="BT181" s="146"/>
      <c r="BU181" s="570"/>
    </row>
    <row r="182" spans="1:73" ht="12" customHeight="1">
      <c r="A182" s="128">
        <v>3</v>
      </c>
      <c r="G182" s="7"/>
      <c r="H182" s="8"/>
      <c r="I182" s="571" t="s">
        <v>27</v>
      </c>
      <c r="J182" s="571"/>
      <c r="K182" s="571"/>
      <c r="L182" s="571"/>
      <c r="M182" s="571"/>
      <c r="N182" s="571"/>
      <c r="O182" s="571"/>
      <c r="P182" s="571"/>
      <c r="Q182" s="571"/>
      <c r="R182" s="571"/>
      <c r="S182" s="571"/>
      <c r="T182" s="571"/>
      <c r="U182" s="571"/>
      <c r="V182" s="571"/>
      <c r="W182" s="571"/>
      <c r="X182" s="15"/>
      <c r="Y182" s="15"/>
      <c r="Z182" s="15"/>
      <c r="AA182" s="458" t="str">
        <f ca="1">IF(入力シート!$T$41=A182,"参加総数　女子 "&amp;入力シート!$T$42&amp;" 人","")</f>
        <v/>
      </c>
      <c r="AB182" s="458"/>
      <c r="AC182" s="458"/>
      <c r="AD182" s="458"/>
      <c r="AE182" s="458"/>
      <c r="AF182" s="458"/>
      <c r="AG182" s="458"/>
      <c r="AH182" s="458"/>
      <c r="AI182" s="458"/>
      <c r="AJ182" s="458"/>
      <c r="AK182" s="458"/>
      <c r="AL182" s="458"/>
      <c r="AM182" s="458"/>
      <c r="AN182" s="458"/>
      <c r="AO182" s="458"/>
      <c r="AP182" s="458"/>
      <c r="AQ182" s="458"/>
      <c r="AR182" s="458"/>
      <c r="AS182" s="458"/>
      <c r="AT182" s="458"/>
      <c r="AU182" s="458"/>
      <c r="AV182" s="458"/>
      <c r="AW182" s="458"/>
      <c r="AX182" s="458"/>
      <c r="AY182" s="458"/>
      <c r="AZ182" s="458"/>
      <c r="BA182" s="458"/>
      <c r="BB182" s="15"/>
      <c r="BC182" s="15"/>
      <c r="BD182" s="15"/>
      <c r="BE182" s="409" t="s">
        <v>236</v>
      </c>
      <c r="BF182" s="409"/>
      <c r="BG182" s="409"/>
      <c r="BH182" s="409"/>
      <c r="BI182" s="409"/>
      <c r="BJ182" s="409"/>
      <c r="BK182" s="409"/>
      <c r="BL182" s="409"/>
      <c r="BM182" s="409"/>
      <c r="BN182" s="409"/>
      <c r="BO182" s="409"/>
      <c r="BP182" s="409"/>
      <c r="BQ182" s="410"/>
      <c r="BS182" s="146"/>
      <c r="BT182" s="146"/>
      <c r="BU182" s="570"/>
    </row>
    <row r="183" spans="1:73" ht="12" customHeight="1">
      <c r="A183" s="128"/>
      <c r="G183" s="10"/>
      <c r="H183" s="11"/>
      <c r="I183" s="572"/>
      <c r="J183" s="572"/>
      <c r="K183" s="572"/>
      <c r="L183" s="572"/>
      <c r="M183" s="572"/>
      <c r="N183" s="572"/>
      <c r="O183" s="572"/>
      <c r="P183" s="572"/>
      <c r="Q183" s="572"/>
      <c r="R183" s="572"/>
      <c r="S183" s="572"/>
      <c r="T183" s="572"/>
      <c r="U183" s="572"/>
      <c r="V183" s="572"/>
      <c r="W183" s="572"/>
      <c r="X183" s="24"/>
      <c r="Y183" s="24"/>
      <c r="Z183" s="24"/>
      <c r="AA183" s="459"/>
      <c r="AB183" s="459"/>
      <c r="AC183" s="459"/>
      <c r="AD183" s="459"/>
      <c r="AE183" s="459"/>
      <c r="AF183" s="459"/>
      <c r="AG183" s="459"/>
      <c r="AH183" s="459"/>
      <c r="AI183" s="459"/>
      <c r="AJ183" s="459"/>
      <c r="AK183" s="459"/>
      <c r="AL183" s="459"/>
      <c r="AM183" s="459"/>
      <c r="AN183" s="459"/>
      <c r="AO183" s="459"/>
      <c r="AP183" s="459"/>
      <c r="AQ183" s="459"/>
      <c r="AR183" s="459"/>
      <c r="AS183" s="459"/>
      <c r="AT183" s="459"/>
      <c r="AU183" s="459"/>
      <c r="AV183" s="459"/>
      <c r="AW183" s="459"/>
      <c r="AX183" s="459"/>
      <c r="AY183" s="459"/>
      <c r="AZ183" s="459"/>
      <c r="BA183" s="459"/>
      <c r="BB183" s="24"/>
      <c r="BC183" s="24"/>
      <c r="BD183" s="24"/>
      <c r="BE183" s="411"/>
      <c r="BF183" s="411"/>
      <c r="BG183" s="411"/>
      <c r="BH183" s="411"/>
      <c r="BI183" s="411"/>
      <c r="BJ183" s="411"/>
      <c r="BK183" s="411"/>
      <c r="BL183" s="411"/>
      <c r="BM183" s="411"/>
      <c r="BN183" s="411"/>
      <c r="BO183" s="411"/>
      <c r="BP183" s="411"/>
      <c r="BQ183" s="412"/>
      <c r="BS183" s="146"/>
      <c r="BT183" s="146"/>
      <c r="BU183" s="570"/>
    </row>
    <row r="184" spans="1:73" ht="12" customHeight="1">
      <c r="A184" s="128"/>
      <c r="G184" s="515" t="s">
        <v>6</v>
      </c>
      <c r="H184" s="516"/>
      <c r="I184" s="516"/>
      <c r="J184" s="516"/>
      <c r="K184" s="516"/>
      <c r="L184" s="516"/>
      <c r="M184" s="516"/>
      <c r="N184" s="516"/>
      <c r="O184" s="516"/>
      <c r="P184" s="516"/>
      <c r="Q184" s="516"/>
      <c r="R184" s="516"/>
      <c r="S184" s="516"/>
      <c r="T184" s="516"/>
      <c r="U184" s="516"/>
      <c r="V184" s="516"/>
      <c r="W184" s="516"/>
      <c r="X184" s="516"/>
      <c r="Y184" s="516"/>
      <c r="Z184" s="516"/>
      <c r="AA184" s="516"/>
      <c r="AB184" s="516"/>
      <c r="AC184" s="516"/>
      <c r="AD184" s="516"/>
      <c r="AE184" s="516"/>
      <c r="AF184" s="516"/>
      <c r="AG184" s="516"/>
      <c r="AH184" s="516"/>
      <c r="AI184" s="516"/>
      <c r="AJ184" s="516"/>
      <c r="AK184" s="516"/>
      <c r="AL184" s="516"/>
      <c r="AM184" s="516"/>
      <c r="AN184" s="516"/>
      <c r="AO184" s="516"/>
      <c r="AP184" s="516"/>
      <c r="AQ184" s="516"/>
      <c r="AR184" s="516"/>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6"/>
      <c r="BP184" s="516"/>
      <c r="BQ184" s="517"/>
      <c r="BS184" s="146"/>
      <c r="BT184" s="146"/>
      <c r="BU184" s="570"/>
    </row>
    <row r="185" spans="1:73" ht="12" customHeight="1">
      <c r="A185" s="128"/>
      <c r="G185" s="462"/>
      <c r="H185" s="456"/>
      <c r="I185" s="456"/>
      <c r="J185" s="456"/>
      <c r="K185" s="456"/>
      <c r="L185" s="456"/>
      <c r="M185" s="456"/>
      <c r="N185" s="456"/>
      <c r="O185" s="456"/>
      <c r="P185" s="456"/>
      <c r="Q185" s="456"/>
      <c r="R185" s="456"/>
      <c r="S185" s="456"/>
      <c r="T185" s="456"/>
      <c r="U185" s="456"/>
      <c r="V185" s="456"/>
      <c r="W185" s="456"/>
      <c r="X185" s="456"/>
      <c r="Y185" s="456"/>
      <c r="Z185" s="456"/>
      <c r="AA185" s="456"/>
      <c r="AB185" s="456"/>
      <c r="AC185" s="456"/>
      <c r="AD185" s="456"/>
      <c r="AE185" s="456"/>
      <c r="AF185" s="456"/>
      <c r="AG185" s="456"/>
      <c r="AH185" s="456"/>
      <c r="AI185" s="456"/>
      <c r="AJ185" s="456"/>
      <c r="AK185" s="456"/>
      <c r="AL185" s="456"/>
      <c r="AM185" s="456"/>
      <c r="AN185" s="456"/>
      <c r="AO185" s="456"/>
      <c r="AP185" s="456"/>
      <c r="AQ185" s="456"/>
      <c r="AR185" s="456"/>
      <c r="AS185" s="456"/>
      <c r="AT185" s="456"/>
      <c r="AU185" s="456"/>
      <c r="AV185" s="456"/>
      <c r="AW185" s="456"/>
      <c r="AX185" s="456"/>
      <c r="AY185" s="456"/>
      <c r="AZ185" s="456"/>
      <c r="BA185" s="456"/>
      <c r="BB185" s="456"/>
      <c r="BC185" s="456"/>
      <c r="BD185" s="456"/>
      <c r="BE185" s="456"/>
      <c r="BF185" s="456"/>
      <c r="BG185" s="456"/>
      <c r="BH185" s="456"/>
      <c r="BI185" s="456"/>
      <c r="BJ185" s="456"/>
      <c r="BK185" s="456"/>
      <c r="BL185" s="456"/>
      <c r="BM185" s="456"/>
      <c r="BN185" s="456"/>
      <c r="BO185" s="456"/>
      <c r="BP185" s="456"/>
      <c r="BQ185" s="463"/>
      <c r="BS185" s="146"/>
      <c r="BT185" s="146"/>
      <c r="BU185" s="570"/>
    </row>
    <row r="186" spans="1:73" ht="12" customHeight="1">
      <c r="A186" s="128">
        <v>2</v>
      </c>
      <c r="G186" s="7"/>
      <c r="I186" s="456" t="str">
        <f>IF(INDEX(入力,$A186,G$1)="","",INDEX(入力,$A186,G$1))</f>
        <v>令和 9 年 0 月 0 日</v>
      </c>
      <c r="J186" s="457"/>
      <c r="K186" s="457"/>
      <c r="L186" s="457"/>
      <c r="M186" s="457"/>
      <c r="N186" s="457"/>
      <c r="O186" s="457"/>
      <c r="P186" s="457"/>
      <c r="Q186" s="457"/>
      <c r="R186" s="457"/>
      <c r="S186" s="457"/>
      <c r="T186" s="457"/>
      <c r="U186" s="457"/>
      <c r="V186" s="457"/>
      <c r="W186" s="457"/>
      <c r="X186" s="457"/>
      <c r="Y186" s="457"/>
      <c r="Z186" s="457"/>
      <c r="AA186" s="457"/>
      <c r="AB186" s="457"/>
      <c r="AC186" s="457"/>
      <c r="BQ186" s="9"/>
      <c r="BS186" s="146"/>
      <c r="BT186" s="146"/>
      <c r="BU186" s="570"/>
    </row>
    <row r="187" spans="1:73" ht="12" customHeight="1">
      <c r="A187" s="128"/>
      <c r="G187" s="2"/>
      <c r="AC187" s="440" t="s">
        <v>5</v>
      </c>
      <c r="AD187" s="440"/>
      <c r="AE187" s="440"/>
      <c r="AF187" s="440"/>
      <c r="AG187" s="440"/>
      <c r="AH187" s="440"/>
      <c r="AI187" s="440"/>
      <c r="AM187" s="532" t="str">
        <f>入力シート!$AG$9</f>
        <v>〇〇</v>
      </c>
      <c r="AN187" s="532"/>
      <c r="AO187" s="532"/>
      <c r="AP187" s="532"/>
      <c r="AQ187" s="532"/>
      <c r="AR187" s="532"/>
      <c r="AS187" s="532"/>
      <c r="AT187" s="532"/>
      <c r="AU187" s="532"/>
      <c r="AV187" s="532"/>
      <c r="AW187" s="532"/>
      <c r="AX187" s="532"/>
      <c r="AY187" s="532"/>
      <c r="AZ187" s="532"/>
      <c r="BA187" s="532"/>
      <c r="BB187" s="532"/>
      <c r="BC187" s="532"/>
      <c r="BD187" s="532"/>
      <c r="BE187" s="532"/>
      <c r="BF187" s="532"/>
      <c r="BG187" s="532"/>
      <c r="BH187" s="532"/>
      <c r="BI187" s="532"/>
      <c r="BJ187" s="532"/>
      <c r="BK187" s="532"/>
      <c r="BL187" s="532"/>
      <c r="BM187" s="454" t="s">
        <v>12</v>
      </c>
      <c r="BN187" s="454"/>
      <c r="BO187" s="454"/>
      <c r="BQ187" s="3"/>
      <c r="BS187" s="146"/>
      <c r="BT187" s="146"/>
      <c r="BU187" s="570"/>
    </row>
    <row r="188" spans="1:73" ht="12" customHeight="1">
      <c r="A188" s="128"/>
      <c r="G188" s="2"/>
      <c r="AC188" s="440"/>
      <c r="AD188" s="440"/>
      <c r="AE188" s="440"/>
      <c r="AF188" s="440"/>
      <c r="AG188" s="440"/>
      <c r="AH188" s="440"/>
      <c r="AI188" s="440"/>
      <c r="AM188" s="532"/>
      <c r="AN188" s="532"/>
      <c r="AO188" s="532"/>
      <c r="AP188" s="532"/>
      <c r="AQ188" s="532"/>
      <c r="AR188" s="532"/>
      <c r="AS188" s="532"/>
      <c r="AT188" s="532"/>
      <c r="AU188" s="532"/>
      <c r="AV188" s="532"/>
      <c r="AW188" s="532"/>
      <c r="AX188" s="532"/>
      <c r="AY188" s="532"/>
      <c r="AZ188" s="532"/>
      <c r="BA188" s="532"/>
      <c r="BB188" s="532"/>
      <c r="BC188" s="532"/>
      <c r="BD188" s="532"/>
      <c r="BE188" s="532"/>
      <c r="BF188" s="532"/>
      <c r="BG188" s="532"/>
      <c r="BH188" s="532"/>
      <c r="BI188" s="532"/>
      <c r="BJ188" s="532"/>
      <c r="BK188" s="532"/>
      <c r="BL188" s="532"/>
      <c r="BM188" s="454"/>
      <c r="BN188" s="454"/>
      <c r="BO188" s="454"/>
      <c r="BQ188" s="3"/>
      <c r="BS188" s="146" t="s">
        <v>196</v>
      </c>
      <c r="BT188" s="146"/>
      <c r="BU188" s="570"/>
    </row>
    <row r="189" spans="1:73" ht="12" customHeight="1">
      <c r="A189" s="128"/>
      <c r="G189" s="4"/>
      <c r="H189" s="5"/>
      <c r="I189" s="5"/>
      <c r="J189" s="5"/>
      <c r="K189" s="5"/>
      <c r="L189" s="5"/>
      <c r="M189" s="5"/>
      <c r="N189" s="5"/>
      <c r="O189" s="5"/>
      <c r="P189" s="5"/>
      <c r="Q189" s="5"/>
      <c r="R189" s="5"/>
      <c r="S189" s="5"/>
      <c r="T189" s="5"/>
      <c r="U189" s="5"/>
      <c r="V189" s="5"/>
      <c r="W189" s="5"/>
      <c r="X189" s="5"/>
      <c r="Y189" s="5"/>
      <c r="Z189" s="5"/>
      <c r="AA189" s="5"/>
      <c r="AB189" s="5"/>
      <c r="AC189" s="443"/>
      <c r="AD189" s="443"/>
      <c r="AE189" s="443"/>
      <c r="AF189" s="443"/>
      <c r="AG189" s="443"/>
      <c r="AH189" s="443"/>
      <c r="AI189" s="443"/>
      <c r="AJ189" s="5"/>
      <c r="AK189" s="5"/>
      <c r="AL189" s="5"/>
      <c r="AM189" s="533"/>
      <c r="AN189" s="533"/>
      <c r="AO189" s="533"/>
      <c r="AP189" s="533"/>
      <c r="AQ189" s="533"/>
      <c r="AR189" s="533"/>
      <c r="AS189" s="533"/>
      <c r="AT189" s="533"/>
      <c r="AU189" s="533"/>
      <c r="AV189" s="533"/>
      <c r="AW189" s="533"/>
      <c r="AX189" s="533"/>
      <c r="AY189" s="533"/>
      <c r="AZ189" s="533"/>
      <c r="BA189" s="533"/>
      <c r="BB189" s="533"/>
      <c r="BC189" s="533"/>
      <c r="BD189" s="533"/>
      <c r="BE189" s="533"/>
      <c r="BF189" s="533"/>
      <c r="BG189" s="533"/>
      <c r="BH189" s="533"/>
      <c r="BI189" s="533"/>
      <c r="BJ189" s="533"/>
      <c r="BK189" s="533"/>
      <c r="BL189" s="533"/>
      <c r="BM189" s="455"/>
      <c r="BN189" s="455"/>
      <c r="BO189" s="455"/>
      <c r="BP189" s="5"/>
      <c r="BQ189" s="6"/>
      <c r="BS189" s="146"/>
      <c r="BT189" s="146"/>
      <c r="BU189" s="570"/>
    </row>
    <row r="190" spans="1:73" ht="12" customHeight="1">
      <c r="A190" s="128"/>
      <c r="BS190" s="146"/>
      <c r="BT190" s="146"/>
      <c r="BU190" s="570"/>
    </row>
    <row r="191" spans="1:73" ht="12" customHeight="1">
      <c r="A191" s="128"/>
      <c r="B191" s="128"/>
      <c r="C191" s="128"/>
      <c r="D191" s="128"/>
      <c r="E191" s="128"/>
      <c r="F191" s="128"/>
      <c r="G191" s="128"/>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8"/>
      <c r="AY191" s="128"/>
      <c r="AZ191" s="128"/>
      <c r="BA191" s="128"/>
      <c r="BB191" s="128"/>
      <c r="BC191" s="128"/>
      <c r="BD191" s="128"/>
      <c r="BE191" s="128"/>
      <c r="BF191" s="128"/>
      <c r="BG191" s="128"/>
      <c r="BH191" s="128"/>
      <c r="BI191" s="128"/>
      <c r="BJ191" s="128"/>
      <c r="BK191" s="128"/>
      <c r="BL191" s="128"/>
      <c r="BM191" s="128"/>
      <c r="BN191" s="128"/>
      <c r="BO191" s="128"/>
      <c r="BP191" s="128"/>
      <c r="BQ191" s="128"/>
      <c r="BR191" s="128"/>
      <c r="BS191" s="146"/>
      <c r="BT191" s="146"/>
      <c r="BU191" s="570"/>
    </row>
    <row r="192" spans="1:73" ht="12" customHeight="1">
      <c r="A192" s="128"/>
      <c r="B192" s="128"/>
      <c r="C192" s="128"/>
      <c r="D192" s="128"/>
      <c r="E192" s="128"/>
      <c r="F192" s="128"/>
      <c r="G192" s="128"/>
      <c r="H192" s="128"/>
      <c r="I192" s="128"/>
      <c r="J192" s="128"/>
      <c r="K192" s="128"/>
      <c r="L192" s="128"/>
      <c r="M192" s="128"/>
      <c r="N192" s="128"/>
      <c r="O192" s="128"/>
      <c r="P192" s="128"/>
      <c r="Q192" s="128"/>
      <c r="R192" s="128"/>
      <c r="S192" s="128"/>
      <c r="T192" s="128"/>
      <c r="U192" s="128"/>
      <c r="V192" s="128"/>
      <c r="W192" s="128"/>
      <c r="X192" s="128"/>
      <c r="Y192" s="128"/>
      <c r="Z192" s="128"/>
      <c r="AA192" s="128"/>
      <c r="AB192" s="128"/>
      <c r="AC192" s="128"/>
      <c r="AD192" s="128"/>
      <c r="AE192" s="128"/>
      <c r="AF192" s="128"/>
      <c r="AG192" s="128"/>
      <c r="AH192" s="128"/>
      <c r="AI192" s="128"/>
      <c r="AJ192" s="128"/>
      <c r="AK192" s="128"/>
      <c r="AL192" s="128"/>
      <c r="AM192" s="128"/>
      <c r="AN192" s="128"/>
      <c r="AO192" s="128"/>
      <c r="AP192" s="128"/>
      <c r="AQ192" s="128"/>
      <c r="AR192" s="128"/>
      <c r="AS192" s="128"/>
      <c r="AT192" s="128"/>
      <c r="AU192" s="128"/>
      <c r="AV192" s="128"/>
      <c r="AW192" s="128"/>
      <c r="AX192" s="128"/>
      <c r="AY192" s="128"/>
      <c r="AZ192" s="128"/>
      <c r="BA192" s="128"/>
      <c r="BB192" s="128"/>
      <c r="BC192" s="128"/>
      <c r="BD192" s="128"/>
      <c r="BE192" s="128"/>
      <c r="BF192" s="128"/>
      <c r="BG192" s="128"/>
      <c r="BH192" s="128"/>
      <c r="BI192" s="128"/>
      <c r="BJ192" s="128"/>
      <c r="BK192" s="128"/>
      <c r="BL192" s="128"/>
      <c r="BM192" s="128"/>
      <c r="BN192" s="128"/>
      <c r="BO192" s="128"/>
      <c r="BP192" s="128"/>
      <c r="BQ192" s="128"/>
      <c r="BR192" s="128"/>
      <c r="BS192" s="146"/>
      <c r="BT192" s="146"/>
      <c r="BU192" s="570"/>
    </row>
    <row r="193" spans="1:73" ht="12" customHeight="1">
      <c r="A193" s="128"/>
      <c r="B193" s="128"/>
      <c r="C193" s="128"/>
      <c r="D193" s="128"/>
      <c r="E193" s="128"/>
      <c r="F193" s="128"/>
      <c r="G193" s="128"/>
      <c r="H193" s="128"/>
      <c r="I193" s="128"/>
      <c r="J193" s="128"/>
      <c r="K193" s="128"/>
      <c r="L193" s="128"/>
      <c r="M193" s="128"/>
      <c r="N193" s="128"/>
      <c r="O193" s="128"/>
      <c r="P193" s="128"/>
      <c r="Q193" s="128"/>
      <c r="R193" s="128"/>
      <c r="S193" s="128"/>
      <c r="T193" s="128"/>
      <c r="U193" s="128"/>
      <c r="V193" s="128"/>
      <c r="W193" s="128"/>
      <c r="X193" s="128"/>
      <c r="Y193" s="128"/>
      <c r="Z193" s="128"/>
      <c r="AA193" s="128"/>
      <c r="AB193" s="128"/>
      <c r="AC193" s="128"/>
      <c r="AD193" s="128"/>
      <c r="AE193" s="128"/>
      <c r="AF193" s="128"/>
      <c r="AG193" s="128"/>
      <c r="AH193" s="128"/>
      <c r="AI193" s="128"/>
      <c r="AJ193" s="128"/>
      <c r="AK193" s="128"/>
      <c r="AL193" s="128"/>
      <c r="AM193" s="128"/>
      <c r="AN193" s="128"/>
      <c r="AO193" s="128"/>
      <c r="AP193" s="128"/>
      <c r="AQ193" s="128"/>
      <c r="AR193" s="128"/>
      <c r="AS193" s="128"/>
      <c r="AT193" s="128"/>
      <c r="AU193" s="128"/>
      <c r="AV193" s="128"/>
      <c r="AW193" s="128"/>
      <c r="AX193" s="128"/>
      <c r="AY193" s="128"/>
      <c r="AZ193" s="128"/>
      <c r="BA193" s="128"/>
      <c r="BB193" s="128"/>
      <c r="BC193" s="128"/>
      <c r="BD193" s="128"/>
      <c r="BE193" s="128"/>
      <c r="BF193" s="128"/>
      <c r="BG193" s="128"/>
      <c r="BH193" s="128"/>
      <c r="BI193" s="128"/>
      <c r="BJ193" s="128"/>
      <c r="BK193" s="128"/>
      <c r="BL193" s="128"/>
      <c r="BM193" s="128"/>
      <c r="BN193" s="128"/>
      <c r="BO193" s="128"/>
      <c r="BP193" s="128"/>
      <c r="BQ193" s="128"/>
      <c r="BR193" s="128"/>
      <c r="BS193" s="146"/>
      <c r="BT193" s="146"/>
      <c r="BU193" s="570"/>
    </row>
    <row r="194" spans="1:73" ht="12" customHeight="1">
      <c r="A194" s="128"/>
      <c r="B194" s="128"/>
      <c r="C194" s="128"/>
      <c r="D194" s="128"/>
      <c r="E194" s="128"/>
      <c r="F194" s="128"/>
      <c r="G194" s="128"/>
      <c r="H194" s="128"/>
      <c r="I194" s="128"/>
      <c r="J194" s="128"/>
      <c r="K194" s="128"/>
      <c r="L194" s="128"/>
      <c r="M194" s="128"/>
      <c r="N194" s="128"/>
      <c r="O194" s="128"/>
      <c r="P194" s="128"/>
      <c r="Q194" s="128"/>
      <c r="R194" s="128"/>
      <c r="S194" s="128"/>
      <c r="T194" s="128"/>
      <c r="U194" s="128"/>
      <c r="V194" s="128"/>
      <c r="W194" s="128"/>
      <c r="X194" s="128"/>
      <c r="Y194" s="128"/>
      <c r="Z194" s="128"/>
      <c r="AA194" s="128"/>
      <c r="AB194" s="128"/>
      <c r="AC194" s="128"/>
      <c r="AD194" s="128"/>
      <c r="AE194" s="128"/>
      <c r="AF194" s="128"/>
      <c r="AG194" s="128"/>
      <c r="AH194" s="128"/>
      <c r="AI194" s="128"/>
      <c r="AJ194" s="128"/>
      <c r="AK194" s="128"/>
      <c r="AL194" s="128"/>
      <c r="AM194" s="128"/>
      <c r="AN194" s="128"/>
      <c r="AO194" s="128"/>
      <c r="AP194" s="128"/>
      <c r="AQ194" s="128"/>
      <c r="AR194" s="128"/>
      <c r="AS194" s="128"/>
      <c r="AT194" s="128"/>
      <c r="AU194" s="128"/>
      <c r="AV194" s="128"/>
      <c r="AW194" s="128"/>
      <c r="AX194" s="128"/>
      <c r="AY194" s="128"/>
      <c r="AZ194" s="128"/>
      <c r="BA194" s="128"/>
      <c r="BB194" s="128"/>
      <c r="BC194" s="128"/>
      <c r="BD194" s="128"/>
      <c r="BE194" s="128"/>
      <c r="BF194" s="128"/>
      <c r="BG194" s="128"/>
      <c r="BH194" s="128"/>
      <c r="BI194" s="128"/>
      <c r="BJ194" s="128"/>
      <c r="BK194" s="128"/>
      <c r="BL194" s="128"/>
      <c r="BM194" s="128"/>
      <c r="BN194" s="128"/>
      <c r="BO194" s="128"/>
      <c r="BP194" s="128"/>
      <c r="BQ194" s="128"/>
      <c r="BR194" s="128"/>
      <c r="BS194" s="146"/>
      <c r="BT194" s="146"/>
      <c r="BU194" s="570"/>
    </row>
    <row r="195" spans="1:73" ht="12" customHeight="1">
      <c r="A195" s="128"/>
      <c r="B195" s="128"/>
      <c r="C195" s="128"/>
      <c r="D195" s="128"/>
      <c r="E195" s="128"/>
      <c r="F195" s="128"/>
      <c r="G195" s="128"/>
      <c r="H195" s="128"/>
      <c r="I195" s="128"/>
      <c r="J195" s="128"/>
      <c r="K195" s="128"/>
      <c r="L195" s="128"/>
      <c r="M195" s="128"/>
      <c r="N195" s="128"/>
      <c r="O195" s="128"/>
      <c r="P195" s="128"/>
      <c r="Q195" s="128"/>
      <c r="R195" s="128"/>
      <c r="S195" s="128"/>
      <c r="T195" s="128"/>
      <c r="U195" s="128"/>
      <c r="V195" s="128"/>
      <c r="W195" s="128"/>
      <c r="X195" s="128"/>
      <c r="Y195" s="128"/>
      <c r="Z195" s="128"/>
      <c r="AA195" s="128"/>
      <c r="AB195" s="128"/>
      <c r="AC195" s="128"/>
      <c r="AD195" s="128"/>
      <c r="AE195" s="128"/>
      <c r="AF195" s="128"/>
      <c r="AG195" s="128"/>
      <c r="AH195" s="128"/>
      <c r="AI195" s="128"/>
      <c r="AJ195" s="128"/>
      <c r="AK195" s="128"/>
      <c r="AL195" s="128"/>
      <c r="AM195" s="128"/>
      <c r="AN195" s="128"/>
      <c r="AO195" s="128"/>
      <c r="AP195" s="128"/>
      <c r="AQ195" s="128"/>
      <c r="AR195" s="128"/>
      <c r="AS195" s="128"/>
      <c r="AT195" s="128"/>
      <c r="AU195" s="128"/>
      <c r="AV195" s="128"/>
      <c r="AW195" s="128"/>
      <c r="AX195" s="128"/>
      <c r="AY195" s="128"/>
      <c r="AZ195" s="128"/>
      <c r="BA195" s="128"/>
      <c r="BB195" s="128"/>
      <c r="BC195" s="128"/>
      <c r="BD195" s="128"/>
      <c r="BE195" s="128"/>
      <c r="BF195" s="128"/>
      <c r="BG195" s="128"/>
      <c r="BH195" s="128"/>
      <c r="BI195" s="128"/>
      <c r="BJ195" s="128"/>
      <c r="BK195" s="128"/>
      <c r="BL195" s="128"/>
      <c r="BM195" s="128"/>
      <c r="BN195" s="128"/>
      <c r="BO195" s="128"/>
      <c r="BP195" s="128"/>
      <c r="BQ195" s="128"/>
      <c r="BR195" s="128"/>
      <c r="BS195" s="146"/>
      <c r="BT195" s="146"/>
      <c r="BU195" s="570"/>
    </row>
    <row r="196" spans="1:73" ht="12" customHeight="1">
      <c r="A196" s="128"/>
      <c r="B196" s="128"/>
      <c r="C196" s="128"/>
      <c r="D196" s="128"/>
      <c r="E196" s="128"/>
      <c r="F196" s="128"/>
      <c r="G196" s="128"/>
      <c r="H196" s="128"/>
      <c r="I196" s="128"/>
      <c r="J196" s="128"/>
      <c r="K196" s="128"/>
      <c r="L196" s="128"/>
      <c r="M196" s="128"/>
      <c r="N196" s="128"/>
      <c r="O196" s="128"/>
      <c r="P196" s="128"/>
      <c r="Q196" s="128"/>
      <c r="R196" s="128"/>
      <c r="S196" s="128"/>
      <c r="T196" s="128"/>
      <c r="U196" s="128"/>
      <c r="V196" s="128"/>
      <c r="W196" s="128"/>
      <c r="X196" s="128"/>
      <c r="Y196" s="128"/>
      <c r="Z196" s="128"/>
      <c r="AA196" s="128"/>
      <c r="AB196" s="128"/>
      <c r="AC196" s="128"/>
      <c r="AD196" s="128"/>
      <c r="AE196" s="128"/>
      <c r="AF196" s="128"/>
      <c r="AG196" s="128"/>
      <c r="AH196" s="128"/>
      <c r="AI196" s="128"/>
      <c r="AJ196" s="128"/>
      <c r="AK196" s="128"/>
      <c r="AL196" s="128"/>
      <c r="AM196" s="128"/>
      <c r="AN196" s="128"/>
      <c r="AO196" s="128"/>
      <c r="AP196" s="128"/>
      <c r="AQ196" s="128"/>
      <c r="AR196" s="128"/>
      <c r="AS196" s="128"/>
      <c r="AT196" s="128"/>
      <c r="AU196" s="128"/>
      <c r="AV196" s="128"/>
      <c r="AW196" s="128"/>
      <c r="AX196" s="128"/>
      <c r="AY196" s="128"/>
      <c r="AZ196" s="128"/>
      <c r="BA196" s="128"/>
      <c r="BB196" s="128"/>
      <c r="BC196" s="128"/>
      <c r="BD196" s="128"/>
      <c r="BE196" s="128"/>
      <c r="BF196" s="128"/>
      <c r="BG196" s="128"/>
      <c r="BH196" s="128"/>
      <c r="BI196" s="128"/>
      <c r="BJ196" s="128"/>
      <c r="BK196" s="128"/>
      <c r="BL196" s="128"/>
      <c r="BM196" s="128"/>
      <c r="BN196" s="128"/>
      <c r="BO196" s="128"/>
      <c r="BP196" s="128"/>
      <c r="BQ196" s="128"/>
      <c r="BR196" s="128"/>
      <c r="BS196" s="146"/>
      <c r="BT196" s="146"/>
      <c r="BU196" s="570"/>
    </row>
    <row r="197" spans="1:73" ht="12" customHeight="1">
      <c r="A197" s="128"/>
      <c r="B197" s="128"/>
      <c r="C197" s="128"/>
      <c r="D197" s="128"/>
      <c r="E197" s="128"/>
      <c r="F197" s="128"/>
      <c r="G197" s="128"/>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8"/>
      <c r="AY197" s="128"/>
      <c r="AZ197" s="128"/>
      <c r="BA197" s="128"/>
      <c r="BB197" s="128"/>
      <c r="BC197" s="128"/>
      <c r="BD197" s="128"/>
      <c r="BE197" s="128"/>
      <c r="BF197" s="128"/>
      <c r="BG197" s="128"/>
      <c r="BH197" s="128"/>
      <c r="BI197" s="128"/>
      <c r="BJ197" s="128"/>
      <c r="BK197" s="128"/>
      <c r="BL197" s="128"/>
      <c r="BM197" s="128"/>
      <c r="BN197" s="128"/>
      <c r="BO197" s="128"/>
      <c r="BP197" s="128"/>
      <c r="BQ197" s="128"/>
      <c r="BR197" s="128"/>
      <c r="BS197" s="146"/>
      <c r="BT197" s="146"/>
      <c r="BU197" s="570"/>
    </row>
    <row r="198" spans="1:73" ht="12" customHeight="1">
      <c r="A198" s="128"/>
      <c r="B198" s="128"/>
      <c r="C198" s="128"/>
      <c r="D198" s="128"/>
      <c r="E198" s="128"/>
      <c r="F198" s="128"/>
      <c r="G198" s="128"/>
      <c r="H198" s="128"/>
      <c r="I198" s="128"/>
      <c r="J198" s="128"/>
      <c r="K198" s="128"/>
      <c r="L198" s="128"/>
      <c r="M198" s="128"/>
      <c r="N198" s="128"/>
      <c r="O198" s="128"/>
      <c r="P198" s="128"/>
      <c r="Q198" s="128"/>
      <c r="R198" s="128"/>
      <c r="S198" s="128"/>
      <c r="T198" s="128"/>
      <c r="U198" s="128"/>
      <c r="V198" s="128"/>
      <c r="W198" s="128"/>
      <c r="X198" s="128"/>
      <c r="Y198" s="128"/>
      <c r="Z198" s="128"/>
      <c r="AA198" s="128"/>
      <c r="AB198" s="128"/>
      <c r="AC198" s="128"/>
      <c r="AD198" s="128"/>
      <c r="AE198" s="128"/>
      <c r="AF198" s="128"/>
      <c r="AG198" s="128"/>
      <c r="AH198" s="128"/>
      <c r="AI198" s="128"/>
      <c r="AJ198" s="128"/>
      <c r="AK198" s="128"/>
      <c r="AL198" s="128"/>
      <c r="AM198" s="128"/>
      <c r="AN198" s="128"/>
      <c r="AO198" s="128"/>
      <c r="AP198" s="128"/>
      <c r="AQ198" s="128"/>
      <c r="AR198" s="128"/>
      <c r="AS198" s="128"/>
      <c r="AT198" s="128"/>
      <c r="AU198" s="128"/>
      <c r="AV198" s="128"/>
      <c r="AW198" s="128"/>
      <c r="AX198" s="128"/>
      <c r="AY198" s="128"/>
      <c r="AZ198" s="128"/>
      <c r="BA198" s="128"/>
      <c r="BB198" s="128"/>
      <c r="BC198" s="128"/>
      <c r="BD198" s="128"/>
      <c r="BE198" s="128"/>
      <c r="BF198" s="128"/>
      <c r="BG198" s="128"/>
      <c r="BH198" s="128"/>
      <c r="BI198" s="128"/>
      <c r="BJ198" s="128"/>
      <c r="BK198" s="128"/>
      <c r="BL198" s="128"/>
      <c r="BM198" s="128"/>
      <c r="BN198" s="128"/>
      <c r="BO198" s="128"/>
      <c r="BP198" s="128"/>
      <c r="BQ198" s="128"/>
      <c r="BR198" s="128"/>
      <c r="BS198" s="146"/>
      <c r="BT198" s="146"/>
      <c r="BU198" s="570"/>
    </row>
    <row r="199" spans="1:73" ht="12" customHeight="1">
      <c r="A199" s="128"/>
      <c r="B199" s="128"/>
      <c r="C199" s="128"/>
      <c r="D199" s="128"/>
      <c r="E199" s="128"/>
      <c r="F199" s="128"/>
      <c r="G199" s="128"/>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8"/>
      <c r="AY199" s="128"/>
      <c r="AZ199" s="128"/>
      <c r="BA199" s="128"/>
      <c r="BB199" s="128"/>
      <c r="BC199" s="128"/>
      <c r="BD199" s="128"/>
      <c r="BE199" s="128"/>
      <c r="BF199" s="128"/>
      <c r="BG199" s="128"/>
      <c r="BH199" s="128"/>
      <c r="BI199" s="128"/>
      <c r="BJ199" s="128"/>
      <c r="BK199" s="128"/>
      <c r="BL199" s="128"/>
      <c r="BM199" s="128"/>
      <c r="BN199" s="128"/>
      <c r="BO199" s="128"/>
      <c r="BP199" s="128"/>
      <c r="BQ199" s="128"/>
      <c r="BR199" s="128"/>
      <c r="BS199" s="146"/>
      <c r="BT199" s="146"/>
      <c r="BU199" s="570"/>
    </row>
    <row r="200" spans="1:73" ht="12" customHeight="1">
      <c r="A200" s="128"/>
      <c r="B200" s="128"/>
      <c r="C200" s="128"/>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c r="AA200" s="128"/>
      <c r="AB200" s="128"/>
      <c r="AC200" s="128"/>
      <c r="AD200" s="128"/>
      <c r="AE200" s="128"/>
      <c r="AF200" s="128"/>
      <c r="AG200" s="128"/>
      <c r="AH200" s="128"/>
      <c r="AI200" s="128"/>
      <c r="AJ200" s="128"/>
      <c r="AK200" s="128"/>
      <c r="AL200" s="128"/>
      <c r="AM200" s="128"/>
      <c r="AN200" s="128"/>
      <c r="AO200" s="128"/>
      <c r="AP200" s="128"/>
      <c r="AQ200" s="128"/>
      <c r="AR200" s="128"/>
      <c r="AS200" s="128"/>
      <c r="AT200" s="128"/>
      <c r="AU200" s="128"/>
      <c r="AV200" s="128"/>
      <c r="AW200" s="128"/>
      <c r="AX200" s="128"/>
      <c r="AY200" s="128"/>
      <c r="AZ200" s="128"/>
      <c r="BA200" s="128"/>
      <c r="BB200" s="128"/>
      <c r="BC200" s="128"/>
      <c r="BD200" s="128"/>
      <c r="BE200" s="128"/>
      <c r="BF200" s="128"/>
      <c r="BG200" s="128"/>
      <c r="BH200" s="128"/>
      <c r="BI200" s="128"/>
      <c r="BJ200" s="128"/>
      <c r="BK200" s="128"/>
      <c r="BL200" s="128"/>
      <c r="BM200" s="128"/>
      <c r="BN200" s="128"/>
      <c r="BO200" s="128"/>
      <c r="BP200" s="128"/>
      <c r="BQ200" s="128"/>
      <c r="BR200" s="128"/>
      <c r="BS200" s="146"/>
      <c r="BT200" s="146"/>
      <c r="BU200" s="570"/>
    </row>
    <row r="201" spans="1:73" ht="12" customHeight="1">
      <c r="A201" s="128"/>
      <c r="B201" s="128"/>
      <c r="C201" s="128"/>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c r="AA201" s="128"/>
      <c r="AB201" s="128"/>
      <c r="AC201" s="128"/>
      <c r="AD201" s="128"/>
      <c r="AE201" s="128"/>
      <c r="AF201" s="128"/>
      <c r="AG201" s="128"/>
      <c r="AH201" s="128"/>
      <c r="AI201" s="128"/>
      <c r="AJ201" s="128"/>
      <c r="AK201" s="128"/>
      <c r="AL201" s="128"/>
      <c r="AM201" s="128"/>
      <c r="AN201" s="128"/>
      <c r="AO201" s="128"/>
      <c r="AP201" s="128"/>
      <c r="AQ201" s="128"/>
      <c r="AR201" s="128"/>
      <c r="AS201" s="128"/>
      <c r="AT201" s="128"/>
      <c r="AU201" s="128"/>
      <c r="AV201" s="128"/>
      <c r="AW201" s="128"/>
      <c r="AX201" s="128"/>
      <c r="AY201" s="128"/>
      <c r="AZ201" s="128"/>
      <c r="BA201" s="128"/>
      <c r="BB201" s="128"/>
      <c r="BC201" s="128"/>
      <c r="BD201" s="128"/>
      <c r="BE201" s="128"/>
      <c r="BF201" s="128"/>
      <c r="BG201" s="128"/>
      <c r="BH201" s="128"/>
      <c r="BI201" s="128"/>
      <c r="BJ201" s="128"/>
      <c r="BK201" s="128"/>
      <c r="BL201" s="128"/>
      <c r="BM201" s="128"/>
      <c r="BN201" s="128"/>
      <c r="BO201" s="128"/>
      <c r="BP201" s="128"/>
      <c r="BQ201" s="128"/>
      <c r="BR201" s="128"/>
      <c r="BS201" s="146"/>
      <c r="BT201" s="146"/>
      <c r="BU201" s="570"/>
    </row>
    <row r="202" spans="1:73" ht="12" customHeight="1">
      <c r="A202" s="128"/>
      <c r="B202" s="128"/>
      <c r="C202" s="128"/>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c r="AA202" s="128"/>
      <c r="AB202" s="128"/>
      <c r="AC202" s="128"/>
      <c r="AD202" s="128"/>
      <c r="AE202" s="128"/>
      <c r="AF202" s="128"/>
      <c r="AG202" s="128"/>
      <c r="AH202" s="128"/>
      <c r="AI202" s="128"/>
      <c r="AJ202" s="128"/>
      <c r="AK202" s="128"/>
      <c r="AL202" s="128"/>
      <c r="AM202" s="128"/>
      <c r="AN202" s="128"/>
      <c r="AO202" s="128"/>
      <c r="AP202" s="128"/>
      <c r="AQ202" s="128"/>
      <c r="AR202" s="128"/>
      <c r="AS202" s="128"/>
      <c r="AT202" s="128"/>
      <c r="AU202" s="128"/>
      <c r="AV202" s="128"/>
      <c r="AW202" s="128"/>
      <c r="AX202" s="128"/>
      <c r="AY202" s="128"/>
      <c r="AZ202" s="128"/>
      <c r="BA202" s="128"/>
      <c r="BB202" s="128"/>
      <c r="BC202" s="128"/>
      <c r="BD202" s="128"/>
      <c r="BE202" s="128"/>
      <c r="BF202" s="128"/>
      <c r="BG202" s="128"/>
      <c r="BH202" s="128"/>
      <c r="BI202" s="128"/>
      <c r="BJ202" s="128"/>
      <c r="BK202" s="128"/>
      <c r="BL202" s="128"/>
      <c r="BM202" s="128"/>
      <c r="BN202" s="128"/>
      <c r="BO202" s="128"/>
      <c r="BP202" s="128"/>
      <c r="BQ202" s="128"/>
      <c r="BR202" s="128"/>
      <c r="BS202" s="146"/>
      <c r="BT202" s="146"/>
      <c r="BU202" s="570"/>
    </row>
    <row r="203" spans="1:73" ht="12" customHeight="1"/>
  </sheetData>
  <sheetProtection sheet="1" objects="1" scenarios="1"/>
  <mergeCells count="271">
    <mergeCell ref="AU15:BO16"/>
    <mergeCell ref="G17:J18"/>
    <mergeCell ref="K17:T18"/>
    <mergeCell ref="U17:AN18"/>
    <mergeCell ref="AO17:BG18"/>
    <mergeCell ref="BH17:BL18"/>
    <mergeCell ref="BM17:BQ18"/>
    <mergeCell ref="BU1:BU36"/>
    <mergeCell ref="Z3:AW4"/>
    <mergeCell ref="G5:BQ7"/>
    <mergeCell ref="G8:T10"/>
    <mergeCell ref="U8:BA10"/>
    <mergeCell ref="BB8:BQ10"/>
    <mergeCell ref="G11:T13"/>
    <mergeCell ref="U11:BQ13"/>
    <mergeCell ref="I14:Y15"/>
    <mergeCell ref="AF14:AQ15"/>
    <mergeCell ref="BM22:BQ24"/>
    <mergeCell ref="K25:T27"/>
    <mergeCell ref="U25:AN27"/>
    <mergeCell ref="AO25:BG27"/>
    <mergeCell ref="BH25:BL27"/>
    <mergeCell ref="BM25:BQ27"/>
    <mergeCell ref="G19:J27"/>
    <mergeCell ref="K19:T21"/>
    <mergeCell ref="U19:AN21"/>
    <mergeCell ref="AO19:BG21"/>
    <mergeCell ref="BH19:BL21"/>
    <mergeCell ref="BM19:BQ21"/>
    <mergeCell ref="K22:T24"/>
    <mergeCell ref="U22:AN24"/>
    <mergeCell ref="AO22:BG24"/>
    <mergeCell ref="BH22:BL24"/>
    <mergeCell ref="BM31:BQ33"/>
    <mergeCell ref="K34:T36"/>
    <mergeCell ref="U34:AN36"/>
    <mergeCell ref="AO34:BG36"/>
    <mergeCell ref="BH34:BL36"/>
    <mergeCell ref="BM34:BQ36"/>
    <mergeCell ref="G28:J36"/>
    <mergeCell ref="K28:T30"/>
    <mergeCell ref="U28:AN30"/>
    <mergeCell ref="AO28:BG30"/>
    <mergeCell ref="BH28:BL30"/>
    <mergeCell ref="BM28:BQ30"/>
    <mergeCell ref="K31:T33"/>
    <mergeCell ref="U31:AN33"/>
    <mergeCell ref="AO31:BG33"/>
    <mergeCell ref="BH31:BL33"/>
    <mergeCell ref="BM40:BQ42"/>
    <mergeCell ref="K43:T45"/>
    <mergeCell ref="U43:AN45"/>
    <mergeCell ref="AO43:BG45"/>
    <mergeCell ref="BH43:BL45"/>
    <mergeCell ref="BM43:BQ45"/>
    <mergeCell ref="G37:J45"/>
    <mergeCell ref="K37:T39"/>
    <mergeCell ref="U37:AN39"/>
    <mergeCell ref="AO37:BG39"/>
    <mergeCell ref="BH37:BL39"/>
    <mergeCell ref="BM37:BQ39"/>
    <mergeCell ref="K40:T42"/>
    <mergeCell ref="U40:AN42"/>
    <mergeCell ref="AO40:BG42"/>
    <mergeCell ref="BH40:BL42"/>
    <mergeCell ref="BM49:BQ51"/>
    <mergeCell ref="BU51:BU76"/>
    <mergeCell ref="K52:T54"/>
    <mergeCell ref="U52:AN54"/>
    <mergeCell ref="AO52:BG54"/>
    <mergeCell ref="BH52:BL54"/>
    <mergeCell ref="BM52:BQ54"/>
    <mergeCell ref="BE55:BQ55"/>
    <mergeCell ref="I56:W57"/>
    <mergeCell ref="AA56:BA57"/>
    <mergeCell ref="G46:J54"/>
    <mergeCell ref="K46:T48"/>
    <mergeCell ref="U46:AN48"/>
    <mergeCell ref="AO46:BG48"/>
    <mergeCell ref="BH46:BL48"/>
    <mergeCell ref="BM46:BQ48"/>
    <mergeCell ref="K49:T51"/>
    <mergeCell ref="U49:AN51"/>
    <mergeCell ref="AO49:BG51"/>
    <mergeCell ref="BH49:BL51"/>
    <mergeCell ref="Z66:AW67"/>
    <mergeCell ref="G68:BQ70"/>
    <mergeCell ref="G71:T73"/>
    <mergeCell ref="U71:BA73"/>
    <mergeCell ref="BB71:BQ73"/>
    <mergeCell ref="G74:T76"/>
    <mergeCell ref="U74:BQ76"/>
    <mergeCell ref="BE56:BQ57"/>
    <mergeCell ref="G58:BQ59"/>
    <mergeCell ref="I60:AC60"/>
    <mergeCell ref="AC61:AI63"/>
    <mergeCell ref="AM61:BL63"/>
    <mergeCell ref="BM61:BO63"/>
    <mergeCell ref="I77:Y78"/>
    <mergeCell ref="AF77:AQ78"/>
    <mergeCell ref="AU78:BO79"/>
    <mergeCell ref="G80:J81"/>
    <mergeCell ref="K80:T81"/>
    <mergeCell ref="U80:AN81"/>
    <mergeCell ref="AO80:BG81"/>
    <mergeCell ref="BH80:BL81"/>
    <mergeCell ref="BM80:BQ81"/>
    <mergeCell ref="BM85:BQ87"/>
    <mergeCell ref="K88:T90"/>
    <mergeCell ref="U88:AN90"/>
    <mergeCell ref="AO88:BG90"/>
    <mergeCell ref="BH88:BL90"/>
    <mergeCell ref="BM88:BQ90"/>
    <mergeCell ref="G82:J90"/>
    <mergeCell ref="K82:T84"/>
    <mergeCell ref="U82:AN84"/>
    <mergeCell ref="AO82:BG84"/>
    <mergeCell ref="BH82:BL84"/>
    <mergeCell ref="BM82:BQ84"/>
    <mergeCell ref="K85:T87"/>
    <mergeCell ref="U85:AN87"/>
    <mergeCell ref="AO85:BG87"/>
    <mergeCell ref="BH85:BL87"/>
    <mergeCell ref="BM94:BQ96"/>
    <mergeCell ref="K97:T99"/>
    <mergeCell ref="U97:AN99"/>
    <mergeCell ref="AO97:BG99"/>
    <mergeCell ref="BH97:BL99"/>
    <mergeCell ref="BM97:BQ99"/>
    <mergeCell ref="G91:J99"/>
    <mergeCell ref="K91:T93"/>
    <mergeCell ref="U91:AN93"/>
    <mergeCell ref="AO91:BG93"/>
    <mergeCell ref="BH91:BL93"/>
    <mergeCell ref="BM91:BQ93"/>
    <mergeCell ref="K94:T96"/>
    <mergeCell ref="U94:AN96"/>
    <mergeCell ref="AO94:BG96"/>
    <mergeCell ref="BH94:BL96"/>
    <mergeCell ref="BM103:BQ105"/>
    <mergeCell ref="K106:T108"/>
    <mergeCell ref="U106:AN108"/>
    <mergeCell ref="AO106:BG108"/>
    <mergeCell ref="BH106:BL108"/>
    <mergeCell ref="BM106:BQ108"/>
    <mergeCell ref="G100:J108"/>
    <mergeCell ref="K100:T102"/>
    <mergeCell ref="U100:AN102"/>
    <mergeCell ref="AO100:BG102"/>
    <mergeCell ref="BH100:BL102"/>
    <mergeCell ref="BM100:BQ102"/>
    <mergeCell ref="K103:T105"/>
    <mergeCell ref="U103:AN105"/>
    <mergeCell ref="AO103:BG105"/>
    <mergeCell ref="BH103:BL105"/>
    <mergeCell ref="BM112:BQ114"/>
    <mergeCell ref="BU114:BU139"/>
    <mergeCell ref="K115:T117"/>
    <mergeCell ref="U115:AN117"/>
    <mergeCell ref="AO115:BG117"/>
    <mergeCell ref="BH115:BL117"/>
    <mergeCell ref="BM115:BQ117"/>
    <mergeCell ref="BE118:BQ118"/>
    <mergeCell ref="I119:W120"/>
    <mergeCell ref="AA119:BA120"/>
    <mergeCell ref="G109:J117"/>
    <mergeCell ref="K109:T111"/>
    <mergeCell ref="U109:AN111"/>
    <mergeCell ref="AO109:BG111"/>
    <mergeCell ref="BH109:BL111"/>
    <mergeCell ref="BM109:BQ111"/>
    <mergeCell ref="K112:T114"/>
    <mergeCell ref="U112:AN114"/>
    <mergeCell ref="AO112:BG114"/>
    <mergeCell ref="BH112:BL114"/>
    <mergeCell ref="Z129:AW130"/>
    <mergeCell ref="G131:BQ133"/>
    <mergeCell ref="G134:T136"/>
    <mergeCell ref="U134:BA136"/>
    <mergeCell ref="BB134:BQ136"/>
    <mergeCell ref="G137:T139"/>
    <mergeCell ref="U137:BQ139"/>
    <mergeCell ref="BE119:BQ120"/>
    <mergeCell ref="G121:BQ122"/>
    <mergeCell ref="I123:AC123"/>
    <mergeCell ref="AC124:AI126"/>
    <mergeCell ref="AM124:BL126"/>
    <mergeCell ref="BM124:BO126"/>
    <mergeCell ref="I140:Y141"/>
    <mergeCell ref="AF140:AQ141"/>
    <mergeCell ref="AU141:BO142"/>
    <mergeCell ref="G143:J144"/>
    <mergeCell ref="K143:T144"/>
    <mergeCell ref="U143:AN144"/>
    <mergeCell ref="AO143:BG144"/>
    <mergeCell ref="BH143:BL144"/>
    <mergeCell ref="BM143:BQ144"/>
    <mergeCell ref="BM148:BQ150"/>
    <mergeCell ref="K151:T153"/>
    <mergeCell ref="U151:AN153"/>
    <mergeCell ref="AO151:BG153"/>
    <mergeCell ref="BH151:BL153"/>
    <mergeCell ref="BM151:BQ153"/>
    <mergeCell ref="G145:J153"/>
    <mergeCell ref="K145:T147"/>
    <mergeCell ref="U145:AN147"/>
    <mergeCell ref="AO145:BG147"/>
    <mergeCell ref="BH145:BL147"/>
    <mergeCell ref="BM145:BQ147"/>
    <mergeCell ref="K148:T150"/>
    <mergeCell ref="U148:AN150"/>
    <mergeCell ref="AO148:BG150"/>
    <mergeCell ref="BH148:BL150"/>
    <mergeCell ref="BM157:BQ159"/>
    <mergeCell ref="K160:T162"/>
    <mergeCell ref="U160:AN162"/>
    <mergeCell ref="AO160:BG162"/>
    <mergeCell ref="BH160:BL162"/>
    <mergeCell ref="BM160:BQ162"/>
    <mergeCell ref="G154:J162"/>
    <mergeCell ref="K154:T156"/>
    <mergeCell ref="U154:AN156"/>
    <mergeCell ref="AO154:BG156"/>
    <mergeCell ref="BH154:BL156"/>
    <mergeCell ref="BM154:BQ156"/>
    <mergeCell ref="K157:T159"/>
    <mergeCell ref="U157:AN159"/>
    <mergeCell ref="AO157:BG159"/>
    <mergeCell ref="BH157:BL159"/>
    <mergeCell ref="AO175:BG177"/>
    <mergeCell ref="BH175:BL177"/>
    <mergeCell ref="BM166:BQ168"/>
    <mergeCell ref="K169:T171"/>
    <mergeCell ref="U169:AN171"/>
    <mergeCell ref="AO169:BG171"/>
    <mergeCell ref="BH169:BL171"/>
    <mergeCell ref="BM169:BQ171"/>
    <mergeCell ref="G163:J171"/>
    <mergeCell ref="K163:T165"/>
    <mergeCell ref="U163:AN165"/>
    <mergeCell ref="AO163:BG165"/>
    <mergeCell ref="BH163:BL165"/>
    <mergeCell ref="BM163:BQ165"/>
    <mergeCell ref="K166:T168"/>
    <mergeCell ref="U166:AN168"/>
    <mergeCell ref="AO166:BG168"/>
    <mergeCell ref="BH166:BL168"/>
    <mergeCell ref="BE182:BQ183"/>
    <mergeCell ref="G184:BQ185"/>
    <mergeCell ref="I186:AC186"/>
    <mergeCell ref="AC187:AI189"/>
    <mergeCell ref="AM187:BL189"/>
    <mergeCell ref="BM187:BO189"/>
    <mergeCell ref="BM175:BQ177"/>
    <mergeCell ref="BU177:BU202"/>
    <mergeCell ref="K178:T180"/>
    <mergeCell ref="U178:AN180"/>
    <mergeCell ref="AO178:BG180"/>
    <mergeCell ref="BH178:BL180"/>
    <mergeCell ref="BM178:BQ180"/>
    <mergeCell ref="BE181:BQ181"/>
    <mergeCell ref="I182:W183"/>
    <mergeCell ref="AA182:BA183"/>
    <mergeCell ref="G172:J180"/>
    <mergeCell ref="K172:T174"/>
    <mergeCell ref="U172:AN174"/>
    <mergeCell ref="AO172:BG174"/>
    <mergeCell ref="BH172:BL174"/>
    <mergeCell ref="BM172:BQ174"/>
    <mergeCell ref="K175:T177"/>
    <mergeCell ref="U175:AN177"/>
  </mergeCells>
  <phoneticPr fontId="4"/>
  <pageMargins left="0.6692913385826772" right="0.70866141732283472" top="0.6692913385826772" bottom="0.27559055118110237" header="0.51181102362204722" footer="0.31496062992125984"/>
  <pageSetup paperSize="9" scale="99" orientation="portrait" r:id="rId1"/>
  <headerFooter alignWithMargins="0"/>
  <rowBreaks count="2" manualBreakCount="2">
    <brk id="64" min="1" max="69" man="1"/>
    <brk id="127" min="1" max="69"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indexed="16"/>
  </sheetPr>
  <dimension ref="A1:BU214"/>
  <sheetViews>
    <sheetView zoomScaleNormal="100" workbookViewId="0">
      <selection activeCell="Z3" sqref="Z3:AW4"/>
    </sheetView>
  </sheetViews>
  <sheetFormatPr defaultColWidth="9" defaultRowHeight="13.2"/>
  <cols>
    <col min="1" max="1" width="9" style="1" customWidth="1"/>
    <col min="2" max="72" width="1.21875" style="1" customWidth="1"/>
    <col min="73" max="16384" width="9" style="1"/>
  </cols>
  <sheetData>
    <row r="1" spans="1:73" ht="12" customHeight="1">
      <c r="A1" s="129">
        <v>21</v>
      </c>
      <c r="B1" s="130"/>
      <c r="C1" s="130"/>
      <c r="D1" s="130"/>
      <c r="E1" s="130"/>
      <c r="F1" s="130"/>
      <c r="G1" s="129">
        <f>$A$1+2</f>
        <v>23</v>
      </c>
      <c r="H1" s="130"/>
      <c r="I1" s="130"/>
      <c r="J1" s="130"/>
      <c r="K1" s="129">
        <f>$A$1+1</f>
        <v>22</v>
      </c>
      <c r="L1" s="130"/>
      <c r="M1" s="130"/>
      <c r="N1" s="130"/>
      <c r="O1" s="130"/>
      <c r="P1" s="130"/>
      <c r="Q1" s="130"/>
      <c r="R1" s="130"/>
      <c r="S1" s="130"/>
      <c r="T1" s="130"/>
      <c r="U1" s="130">
        <v>2</v>
      </c>
      <c r="V1" s="130"/>
      <c r="W1" s="130"/>
      <c r="X1" s="130"/>
      <c r="Y1" s="130"/>
      <c r="Z1" s="130"/>
      <c r="AA1" s="130"/>
      <c r="AB1" s="130"/>
      <c r="AC1" s="130"/>
      <c r="AD1" s="130"/>
      <c r="AE1" s="130"/>
      <c r="AF1" s="130"/>
      <c r="AG1" s="130"/>
      <c r="AH1" s="130"/>
      <c r="AI1" s="130"/>
      <c r="AJ1" s="130"/>
      <c r="AK1" s="130"/>
      <c r="AL1" s="130"/>
      <c r="AM1" s="130"/>
      <c r="AN1" s="130"/>
      <c r="AO1" s="130">
        <v>3</v>
      </c>
      <c r="AP1" s="130"/>
      <c r="AQ1" s="130"/>
      <c r="AR1" s="130"/>
      <c r="AS1" s="130"/>
      <c r="AT1" s="130"/>
      <c r="AU1" s="130"/>
      <c r="AV1" s="130"/>
      <c r="AW1" s="130"/>
      <c r="AX1" s="130"/>
      <c r="AY1" s="130"/>
      <c r="AZ1" s="130"/>
      <c r="BA1" s="130"/>
      <c r="BB1" s="130"/>
      <c r="BC1" s="130"/>
      <c r="BD1" s="130"/>
      <c r="BE1" s="130"/>
      <c r="BF1" s="130"/>
      <c r="BG1" s="130"/>
      <c r="BH1" s="130">
        <v>5</v>
      </c>
      <c r="BI1" s="130"/>
      <c r="BJ1" s="130"/>
      <c r="BK1" s="130"/>
      <c r="BL1" s="130"/>
      <c r="BM1" s="130">
        <v>6</v>
      </c>
      <c r="BN1" s="130"/>
      <c r="BO1" s="130"/>
      <c r="BP1" s="130"/>
      <c r="BQ1" s="129">
        <f>$A$1+2</f>
        <v>23</v>
      </c>
      <c r="BR1" s="130"/>
      <c r="BS1" s="130"/>
      <c r="BT1" s="131"/>
      <c r="BU1" s="575" t="s">
        <v>71</v>
      </c>
    </row>
    <row r="2" spans="1:73" ht="12" customHeight="1">
      <c r="A2" s="131"/>
      <c r="BS2" s="131"/>
      <c r="BT2" s="131"/>
      <c r="BU2" s="575"/>
    </row>
    <row r="3" spans="1:73" ht="12" customHeight="1">
      <c r="A3" s="131">
        <v>1</v>
      </c>
      <c r="Z3" s="475">
        <f>IF(INDEX(入力,$A3,K$1)="","",INDEX(入力,$A3,K$1))</f>
        <v>46400</v>
      </c>
      <c r="AA3" s="475"/>
      <c r="AB3" s="475"/>
      <c r="AC3" s="475"/>
      <c r="AD3" s="475"/>
      <c r="AE3" s="475"/>
      <c r="AF3" s="475"/>
      <c r="AG3" s="475"/>
      <c r="AH3" s="475"/>
      <c r="AI3" s="475"/>
      <c r="AJ3" s="475"/>
      <c r="AK3" s="475"/>
      <c r="AL3" s="475"/>
      <c r="AM3" s="475"/>
      <c r="AN3" s="475"/>
      <c r="AO3" s="475"/>
      <c r="AP3" s="475"/>
      <c r="AQ3" s="475"/>
      <c r="AR3" s="475"/>
      <c r="AS3" s="475"/>
      <c r="AT3" s="475"/>
      <c r="AU3" s="475"/>
      <c r="AV3" s="475"/>
      <c r="AW3" s="475"/>
      <c r="BS3" s="131"/>
      <c r="BT3" s="131"/>
      <c r="BU3" s="575"/>
    </row>
    <row r="4" spans="1:73" ht="12" customHeight="1">
      <c r="A4" s="131"/>
      <c r="Z4" s="476"/>
      <c r="AA4" s="476"/>
      <c r="AB4" s="476"/>
      <c r="AC4" s="476"/>
      <c r="AD4" s="476"/>
      <c r="AE4" s="476"/>
      <c r="AF4" s="476"/>
      <c r="AG4" s="476"/>
      <c r="AH4" s="476"/>
      <c r="AI4" s="476"/>
      <c r="AJ4" s="476"/>
      <c r="AK4" s="476"/>
      <c r="AL4" s="476"/>
      <c r="AM4" s="476"/>
      <c r="AN4" s="476"/>
      <c r="AO4" s="476"/>
      <c r="AP4" s="476"/>
      <c r="AQ4" s="476"/>
      <c r="AR4" s="476"/>
      <c r="AS4" s="476"/>
      <c r="AT4" s="476"/>
      <c r="AU4" s="476"/>
      <c r="AV4" s="476"/>
      <c r="AW4" s="476"/>
      <c r="BS4" s="131"/>
      <c r="BT4" s="131"/>
      <c r="BU4" s="575"/>
    </row>
    <row r="5" spans="1:73" ht="12" customHeight="1">
      <c r="A5" s="131"/>
      <c r="G5" s="427" t="s">
        <v>25</v>
      </c>
      <c r="H5" s="428"/>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c r="AM5" s="428"/>
      <c r="AN5" s="428"/>
      <c r="AO5" s="428"/>
      <c r="AP5" s="428"/>
      <c r="AQ5" s="428"/>
      <c r="AR5" s="428"/>
      <c r="AS5" s="428"/>
      <c r="AT5" s="428"/>
      <c r="AU5" s="428"/>
      <c r="AV5" s="428"/>
      <c r="AW5" s="428"/>
      <c r="AX5" s="428"/>
      <c r="AY5" s="428"/>
      <c r="AZ5" s="428"/>
      <c r="BA5" s="428"/>
      <c r="BB5" s="428"/>
      <c r="BC5" s="428"/>
      <c r="BD5" s="428"/>
      <c r="BE5" s="428"/>
      <c r="BF5" s="428"/>
      <c r="BG5" s="428"/>
      <c r="BH5" s="428"/>
      <c r="BI5" s="428"/>
      <c r="BJ5" s="428"/>
      <c r="BK5" s="428"/>
      <c r="BL5" s="428"/>
      <c r="BM5" s="428"/>
      <c r="BN5" s="428"/>
      <c r="BO5" s="428"/>
      <c r="BP5" s="428"/>
      <c r="BQ5" s="429"/>
      <c r="BS5" s="131"/>
      <c r="BT5" s="131"/>
      <c r="BU5" s="575"/>
    </row>
    <row r="6" spans="1:73" ht="12" customHeight="1">
      <c r="A6" s="131"/>
      <c r="G6" s="430"/>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1"/>
      <c r="AY6" s="431"/>
      <c r="AZ6" s="431"/>
      <c r="BA6" s="431"/>
      <c r="BB6" s="431"/>
      <c r="BC6" s="431"/>
      <c r="BD6" s="431"/>
      <c r="BE6" s="431"/>
      <c r="BF6" s="431"/>
      <c r="BG6" s="431"/>
      <c r="BH6" s="431"/>
      <c r="BI6" s="431"/>
      <c r="BJ6" s="431"/>
      <c r="BK6" s="431"/>
      <c r="BL6" s="431"/>
      <c r="BM6" s="431"/>
      <c r="BN6" s="431"/>
      <c r="BO6" s="431"/>
      <c r="BP6" s="431"/>
      <c r="BQ6" s="432"/>
      <c r="BS6" s="131"/>
      <c r="BT6" s="131"/>
      <c r="BU6" s="575"/>
    </row>
    <row r="7" spans="1:73" ht="12" customHeight="1">
      <c r="A7" s="131"/>
      <c r="G7" s="433"/>
      <c r="H7" s="434"/>
      <c r="I7" s="434"/>
      <c r="J7" s="434"/>
      <c r="K7" s="434"/>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4"/>
      <c r="AK7" s="434"/>
      <c r="AL7" s="434"/>
      <c r="AM7" s="434"/>
      <c r="AN7" s="434"/>
      <c r="AO7" s="434"/>
      <c r="AP7" s="434"/>
      <c r="AQ7" s="434"/>
      <c r="AR7" s="434"/>
      <c r="AS7" s="434"/>
      <c r="AT7" s="434"/>
      <c r="AU7" s="434"/>
      <c r="AV7" s="434"/>
      <c r="AW7" s="434"/>
      <c r="AX7" s="434"/>
      <c r="AY7" s="434"/>
      <c r="AZ7" s="434"/>
      <c r="BA7" s="434"/>
      <c r="BB7" s="434"/>
      <c r="BC7" s="434"/>
      <c r="BD7" s="434"/>
      <c r="BE7" s="434"/>
      <c r="BF7" s="434"/>
      <c r="BG7" s="434"/>
      <c r="BH7" s="434"/>
      <c r="BI7" s="434"/>
      <c r="BJ7" s="434"/>
      <c r="BK7" s="434"/>
      <c r="BL7" s="434"/>
      <c r="BM7" s="434"/>
      <c r="BN7" s="434"/>
      <c r="BO7" s="434"/>
      <c r="BP7" s="434"/>
      <c r="BQ7" s="435"/>
      <c r="BS7" s="131"/>
      <c r="BT7" s="131"/>
      <c r="BU7" s="575"/>
    </row>
    <row r="8" spans="1:73" ht="12" customHeight="1">
      <c r="A8" s="131"/>
      <c r="G8" s="436" t="s">
        <v>17</v>
      </c>
      <c r="H8" s="437"/>
      <c r="I8" s="437"/>
      <c r="J8" s="437"/>
      <c r="K8" s="437"/>
      <c r="L8" s="437"/>
      <c r="M8" s="437"/>
      <c r="N8" s="437"/>
      <c r="O8" s="437"/>
      <c r="P8" s="437"/>
      <c r="Q8" s="437"/>
      <c r="R8" s="437"/>
      <c r="S8" s="437"/>
      <c r="T8" s="438"/>
      <c r="U8" s="418" t="str">
        <f>IF(入力シート!$AG$1="","",入力シート!$AG$1&amp;"  "&amp;入力シート!$AG$2)</f>
        <v>90  〇〇</v>
      </c>
      <c r="V8" s="419"/>
      <c r="W8" s="419"/>
      <c r="X8" s="419"/>
      <c r="Y8" s="419"/>
      <c r="Z8" s="419"/>
      <c r="AA8" s="419"/>
      <c r="AB8" s="419"/>
      <c r="AC8" s="419"/>
      <c r="AD8" s="419"/>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69" t="s">
        <v>7</v>
      </c>
      <c r="BC8" s="469"/>
      <c r="BD8" s="469"/>
      <c r="BE8" s="469"/>
      <c r="BF8" s="469"/>
      <c r="BG8" s="469"/>
      <c r="BH8" s="469"/>
      <c r="BI8" s="469"/>
      <c r="BJ8" s="469"/>
      <c r="BK8" s="469"/>
      <c r="BL8" s="469"/>
      <c r="BM8" s="469"/>
      <c r="BN8" s="469"/>
      <c r="BO8" s="469"/>
      <c r="BP8" s="469"/>
      <c r="BQ8" s="470"/>
      <c r="BS8" s="131"/>
      <c r="BT8" s="131"/>
      <c r="BU8" s="575"/>
    </row>
    <row r="9" spans="1:73" ht="12" customHeight="1">
      <c r="A9" s="131"/>
      <c r="G9" s="439"/>
      <c r="H9" s="440"/>
      <c r="I9" s="440"/>
      <c r="J9" s="440"/>
      <c r="K9" s="440"/>
      <c r="L9" s="440"/>
      <c r="M9" s="440"/>
      <c r="N9" s="440"/>
      <c r="O9" s="440"/>
      <c r="P9" s="440"/>
      <c r="Q9" s="440"/>
      <c r="R9" s="440"/>
      <c r="S9" s="440"/>
      <c r="T9" s="441"/>
      <c r="U9" s="420"/>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71"/>
      <c r="BC9" s="471"/>
      <c r="BD9" s="471"/>
      <c r="BE9" s="471"/>
      <c r="BF9" s="471"/>
      <c r="BG9" s="471"/>
      <c r="BH9" s="471"/>
      <c r="BI9" s="471"/>
      <c r="BJ9" s="471"/>
      <c r="BK9" s="471"/>
      <c r="BL9" s="471"/>
      <c r="BM9" s="471"/>
      <c r="BN9" s="471"/>
      <c r="BO9" s="471"/>
      <c r="BP9" s="471"/>
      <c r="BQ9" s="472"/>
      <c r="BS9" s="131"/>
      <c r="BT9" s="131"/>
      <c r="BU9" s="575"/>
    </row>
    <row r="10" spans="1:73" ht="12" customHeight="1">
      <c r="A10" s="131"/>
      <c r="G10" s="442"/>
      <c r="H10" s="443"/>
      <c r="I10" s="443"/>
      <c r="J10" s="443"/>
      <c r="K10" s="443"/>
      <c r="L10" s="443"/>
      <c r="M10" s="443"/>
      <c r="N10" s="443"/>
      <c r="O10" s="443"/>
      <c r="P10" s="443"/>
      <c r="Q10" s="443"/>
      <c r="R10" s="443"/>
      <c r="S10" s="443"/>
      <c r="T10" s="444"/>
      <c r="U10" s="422"/>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73"/>
      <c r="BC10" s="473"/>
      <c r="BD10" s="473"/>
      <c r="BE10" s="473"/>
      <c r="BF10" s="473"/>
      <c r="BG10" s="473"/>
      <c r="BH10" s="473"/>
      <c r="BI10" s="473"/>
      <c r="BJ10" s="473"/>
      <c r="BK10" s="473"/>
      <c r="BL10" s="473"/>
      <c r="BM10" s="473"/>
      <c r="BN10" s="473"/>
      <c r="BO10" s="473"/>
      <c r="BP10" s="473"/>
      <c r="BQ10" s="474"/>
      <c r="BS10" s="131"/>
      <c r="BT10" s="131"/>
      <c r="BU10" s="575"/>
    </row>
    <row r="11" spans="1:73" ht="12" customHeight="1">
      <c r="A11" s="131">
        <v>3</v>
      </c>
      <c r="G11" s="436" t="s">
        <v>18</v>
      </c>
      <c r="H11" s="437"/>
      <c r="I11" s="437"/>
      <c r="J11" s="437"/>
      <c r="K11" s="437"/>
      <c r="L11" s="437"/>
      <c r="M11" s="437"/>
      <c r="N11" s="437"/>
      <c r="O11" s="437"/>
      <c r="P11" s="437"/>
      <c r="Q11" s="437"/>
      <c r="R11" s="437"/>
      <c r="S11" s="437"/>
      <c r="T11" s="438"/>
      <c r="U11" s="418" t="str">
        <f>IF(INDEX(入力,$A11,BQ$1)="","",INDEX(入力,$A11,BQ$1))</f>
        <v/>
      </c>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66"/>
      <c r="BS11" s="131"/>
      <c r="BT11" s="131"/>
      <c r="BU11" s="575"/>
    </row>
    <row r="12" spans="1:73" ht="12" customHeight="1">
      <c r="A12" s="131"/>
      <c r="G12" s="439"/>
      <c r="H12" s="440"/>
      <c r="I12" s="440"/>
      <c r="J12" s="440"/>
      <c r="K12" s="440"/>
      <c r="L12" s="440"/>
      <c r="M12" s="440"/>
      <c r="N12" s="440"/>
      <c r="O12" s="440"/>
      <c r="P12" s="440"/>
      <c r="Q12" s="440"/>
      <c r="R12" s="440"/>
      <c r="S12" s="440"/>
      <c r="T12" s="441"/>
      <c r="U12" s="420"/>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67"/>
      <c r="BS12" s="131"/>
      <c r="BT12" s="131"/>
      <c r="BU12" s="575"/>
    </row>
    <row r="13" spans="1:73" ht="12" customHeight="1">
      <c r="A13" s="131"/>
      <c r="G13" s="442"/>
      <c r="H13" s="443"/>
      <c r="I13" s="443"/>
      <c r="J13" s="443"/>
      <c r="K13" s="443"/>
      <c r="L13" s="443"/>
      <c r="M13" s="443"/>
      <c r="N13" s="443"/>
      <c r="O13" s="443"/>
      <c r="P13" s="443"/>
      <c r="Q13" s="443"/>
      <c r="R13" s="443"/>
      <c r="S13" s="443"/>
      <c r="T13" s="444"/>
      <c r="U13" s="422"/>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68"/>
      <c r="BS13" s="131"/>
      <c r="BT13" s="131"/>
      <c r="BU13" s="575"/>
    </row>
    <row r="14" spans="1:73" ht="12" customHeight="1">
      <c r="A14" s="131"/>
      <c r="G14" s="2"/>
      <c r="I14" s="437"/>
      <c r="J14" s="437"/>
      <c r="K14" s="437"/>
      <c r="L14" s="437"/>
      <c r="M14" s="437"/>
      <c r="N14" s="437"/>
      <c r="O14" s="437"/>
      <c r="P14" s="437"/>
      <c r="Q14" s="437"/>
      <c r="R14" s="437"/>
      <c r="S14" s="437"/>
      <c r="T14" s="437"/>
      <c r="U14" s="437"/>
      <c r="V14" s="437"/>
      <c r="W14" s="437"/>
      <c r="X14" s="437"/>
      <c r="Y14" s="437"/>
      <c r="Z14" s="17"/>
      <c r="AA14" s="17"/>
      <c r="AB14" s="17"/>
      <c r="AC14" s="17"/>
      <c r="AD14" s="17"/>
      <c r="AE14" s="17"/>
      <c r="AF14" s="425" t="s">
        <v>14</v>
      </c>
      <c r="AG14" s="425"/>
      <c r="AH14" s="425"/>
      <c r="AI14" s="425"/>
      <c r="AJ14" s="425"/>
      <c r="AK14" s="425"/>
      <c r="AL14" s="425"/>
      <c r="AM14" s="425"/>
      <c r="AN14" s="425"/>
      <c r="AO14" s="425"/>
      <c r="AP14" s="425"/>
      <c r="AQ14" s="425"/>
      <c r="AR14" s="17"/>
      <c r="AS14" s="17"/>
      <c r="AT14" s="17"/>
      <c r="AU14" s="17"/>
      <c r="BQ14" s="14"/>
      <c r="BS14" s="131"/>
      <c r="BT14" s="131"/>
      <c r="BU14" s="575"/>
    </row>
    <row r="15" spans="1:73" ht="12" customHeight="1">
      <c r="A15" s="131"/>
      <c r="G15" s="2"/>
      <c r="I15" s="440"/>
      <c r="J15" s="440"/>
      <c r="K15" s="440"/>
      <c r="L15" s="440"/>
      <c r="M15" s="440"/>
      <c r="N15" s="440"/>
      <c r="O15" s="440"/>
      <c r="P15" s="440"/>
      <c r="Q15" s="440"/>
      <c r="R15" s="440"/>
      <c r="S15" s="440"/>
      <c r="T15" s="440"/>
      <c r="U15" s="440"/>
      <c r="V15" s="440"/>
      <c r="W15" s="440"/>
      <c r="X15" s="440"/>
      <c r="Y15" s="440"/>
      <c r="Z15" s="18"/>
      <c r="AA15" s="18"/>
      <c r="AB15" s="18"/>
      <c r="AC15" s="18"/>
      <c r="AD15" s="18"/>
      <c r="AE15" s="18"/>
      <c r="AF15" s="426"/>
      <c r="AG15" s="426"/>
      <c r="AH15" s="426"/>
      <c r="AI15" s="426"/>
      <c r="AJ15" s="426"/>
      <c r="AK15" s="426"/>
      <c r="AL15" s="426"/>
      <c r="AM15" s="426"/>
      <c r="AN15" s="426"/>
      <c r="AO15" s="426"/>
      <c r="AP15" s="426"/>
      <c r="AQ15" s="426"/>
      <c r="AR15" s="18"/>
      <c r="AS15" s="18"/>
      <c r="AT15" s="18"/>
      <c r="AU15" s="426" t="str">
        <f ca="1">"１/全 "&amp;入力シート!$V$41&amp;" "</f>
        <v xml:space="preserve">１/全  </v>
      </c>
      <c r="AV15" s="426"/>
      <c r="AW15" s="426"/>
      <c r="AX15" s="426"/>
      <c r="AY15" s="426"/>
      <c r="AZ15" s="426"/>
      <c r="BA15" s="426"/>
      <c r="BB15" s="426"/>
      <c r="BC15" s="426"/>
      <c r="BD15" s="426"/>
      <c r="BE15" s="426"/>
      <c r="BF15" s="426"/>
      <c r="BG15" s="426"/>
      <c r="BH15" s="426"/>
      <c r="BI15" s="426"/>
      <c r="BJ15" s="426"/>
      <c r="BK15" s="426"/>
      <c r="BL15" s="426"/>
      <c r="BM15" s="426"/>
      <c r="BN15" s="426"/>
      <c r="BO15" s="426"/>
      <c r="BQ15" s="16"/>
      <c r="BS15" s="131"/>
      <c r="BT15" s="131"/>
      <c r="BU15" s="575"/>
    </row>
    <row r="16" spans="1:73" ht="12" customHeight="1">
      <c r="A16" s="131"/>
      <c r="G16" s="2"/>
      <c r="I16" s="19" t="s">
        <v>13</v>
      </c>
      <c r="J16" s="19"/>
      <c r="K16" s="19"/>
      <c r="L16" s="19"/>
      <c r="M16" s="19"/>
      <c r="N16" s="19"/>
      <c r="O16" s="19"/>
      <c r="P16" s="19"/>
      <c r="Q16" s="19"/>
      <c r="R16" s="19"/>
      <c r="S16" s="19"/>
      <c r="T16" s="19"/>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426"/>
      <c r="AV16" s="426"/>
      <c r="AW16" s="426"/>
      <c r="AX16" s="426"/>
      <c r="AY16" s="426"/>
      <c r="AZ16" s="426"/>
      <c r="BA16" s="426"/>
      <c r="BB16" s="426"/>
      <c r="BC16" s="426"/>
      <c r="BD16" s="426"/>
      <c r="BE16" s="426"/>
      <c r="BF16" s="426"/>
      <c r="BG16" s="426"/>
      <c r="BH16" s="426"/>
      <c r="BI16" s="426"/>
      <c r="BJ16" s="426"/>
      <c r="BK16" s="426"/>
      <c r="BL16" s="426"/>
      <c r="BM16" s="426"/>
      <c r="BN16" s="426"/>
      <c r="BO16" s="426"/>
      <c r="BP16" s="18"/>
      <c r="BQ16" s="16"/>
      <c r="BS16" s="131"/>
      <c r="BT16" s="131"/>
      <c r="BU16" s="575"/>
    </row>
    <row r="17" spans="1:73" ht="12" customHeight="1">
      <c r="A17" s="131"/>
      <c r="G17" s="424" t="s">
        <v>1</v>
      </c>
      <c r="H17" s="424"/>
      <c r="I17" s="424"/>
      <c r="J17" s="424"/>
      <c r="K17" s="424" t="s">
        <v>3</v>
      </c>
      <c r="L17" s="424"/>
      <c r="M17" s="424"/>
      <c r="N17" s="424"/>
      <c r="O17" s="424"/>
      <c r="P17" s="424"/>
      <c r="Q17" s="424"/>
      <c r="R17" s="424"/>
      <c r="S17" s="424"/>
      <c r="T17" s="424"/>
      <c r="U17" s="424" t="s">
        <v>11</v>
      </c>
      <c r="V17" s="424"/>
      <c r="W17" s="424"/>
      <c r="X17" s="424"/>
      <c r="Y17" s="424"/>
      <c r="Z17" s="424"/>
      <c r="AA17" s="424"/>
      <c r="AB17" s="424"/>
      <c r="AC17" s="424"/>
      <c r="AD17" s="424"/>
      <c r="AE17" s="424"/>
      <c r="AF17" s="424"/>
      <c r="AG17" s="424"/>
      <c r="AH17" s="424"/>
      <c r="AI17" s="424"/>
      <c r="AJ17" s="424"/>
      <c r="AK17" s="424"/>
      <c r="AL17" s="424"/>
      <c r="AM17" s="424"/>
      <c r="AN17" s="424"/>
      <c r="AO17" s="424" t="s">
        <v>102</v>
      </c>
      <c r="AP17" s="424"/>
      <c r="AQ17" s="424"/>
      <c r="AR17" s="424"/>
      <c r="AS17" s="424"/>
      <c r="AT17" s="424"/>
      <c r="AU17" s="424"/>
      <c r="AV17" s="424"/>
      <c r="AW17" s="424"/>
      <c r="AX17" s="424"/>
      <c r="AY17" s="424"/>
      <c r="AZ17" s="424"/>
      <c r="BA17" s="424"/>
      <c r="BB17" s="424"/>
      <c r="BC17" s="424"/>
      <c r="BD17" s="424"/>
      <c r="BE17" s="424"/>
      <c r="BF17" s="424"/>
      <c r="BG17" s="424"/>
      <c r="BH17" s="424" t="s">
        <v>2</v>
      </c>
      <c r="BI17" s="424"/>
      <c r="BJ17" s="424"/>
      <c r="BK17" s="424"/>
      <c r="BL17" s="424"/>
      <c r="BM17" s="424" t="s">
        <v>8</v>
      </c>
      <c r="BN17" s="424"/>
      <c r="BO17" s="424"/>
      <c r="BP17" s="424"/>
      <c r="BQ17" s="424"/>
      <c r="BS17" s="131"/>
      <c r="BT17" s="131"/>
      <c r="BU17" s="575"/>
    </row>
    <row r="18" spans="1:73" ht="12" customHeight="1">
      <c r="A18" s="131"/>
      <c r="G18" s="424"/>
      <c r="H18" s="424"/>
      <c r="I18" s="424"/>
      <c r="J18" s="424"/>
      <c r="K18" s="424"/>
      <c r="L18" s="424"/>
      <c r="M18" s="424"/>
      <c r="N18" s="424"/>
      <c r="O18" s="424"/>
      <c r="P18" s="424"/>
      <c r="Q18" s="424"/>
      <c r="R18" s="424"/>
      <c r="S18" s="424"/>
      <c r="T18" s="424"/>
      <c r="U18" s="424"/>
      <c r="V18" s="424"/>
      <c r="W18" s="424"/>
      <c r="X18" s="424"/>
      <c r="Y18" s="424"/>
      <c r="Z18" s="424"/>
      <c r="AA18" s="424"/>
      <c r="AB18" s="424"/>
      <c r="AC18" s="424"/>
      <c r="AD18" s="424"/>
      <c r="AE18" s="424"/>
      <c r="AF18" s="424"/>
      <c r="AG18" s="424"/>
      <c r="AH18" s="424"/>
      <c r="AI18" s="424"/>
      <c r="AJ18" s="424"/>
      <c r="AK18" s="424"/>
      <c r="AL18" s="424"/>
      <c r="AM18" s="424"/>
      <c r="AN18" s="424"/>
      <c r="AO18" s="424"/>
      <c r="AP18" s="424"/>
      <c r="AQ18" s="424"/>
      <c r="AR18" s="424"/>
      <c r="AS18" s="424"/>
      <c r="AT18" s="424"/>
      <c r="AU18" s="424"/>
      <c r="AV18" s="424"/>
      <c r="AW18" s="424"/>
      <c r="AX18" s="424"/>
      <c r="AY18" s="424"/>
      <c r="AZ18" s="424"/>
      <c r="BA18" s="424"/>
      <c r="BB18" s="424"/>
      <c r="BC18" s="424"/>
      <c r="BD18" s="424"/>
      <c r="BE18" s="424"/>
      <c r="BF18" s="424"/>
      <c r="BG18" s="424"/>
      <c r="BH18" s="424"/>
      <c r="BI18" s="424"/>
      <c r="BJ18" s="424"/>
      <c r="BK18" s="424"/>
      <c r="BL18" s="424"/>
      <c r="BM18" s="424"/>
      <c r="BN18" s="424"/>
      <c r="BO18" s="424"/>
      <c r="BP18" s="424"/>
      <c r="BQ18" s="424"/>
      <c r="BS18" s="131"/>
      <c r="BT18" s="131"/>
      <c r="BU18" s="575"/>
    </row>
    <row r="19" spans="1:73" ht="12" customHeight="1">
      <c r="A19" s="131">
        <v>5</v>
      </c>
      <c r="G19" s="529">
        <v>1</v>
      </c>
      <c r="H19" s="437"/>
      <c r="I19" s="437"/>
      <c r="J19" s="438"/>
      <c r="K19" s="417" t="str">
        <f ca="1">IF(INDEX(入力,$A19,K$1)="","",INDEX(入力,$A19,K$1))</f>
        <v/>
      </c>
      <c r="L19" s="417"/>
      <c r="M19" s="417"/>
      <c r="N19" s="417"/>
      <c r="O19" s="417"/>
      <c r="P19" s="417"/>
      <c r="Q19" s="417"/>
      <c r="R19" s="417"/>
      <c r="S19" s="417"/>
      <c r="T19" s="417"/>
      <c r="U19" s="445" t="str">
        <f ca="1">IF($K19="","",VLOOKUP($K19,新選手名簿,U$1,FALSE))</f>
        <v/>
      </c>
      <c r="V19" s="446"/>
      <c r="W19" s="446"/>
      <c r="X19" s="446"/>
      <c r="Y19" s="446"/>
      <c r="Z19" s="446"/>
      <c r="AA19" s="446"/>
      <c r="AB19" s="446"/>
      <c r="AC19" s="446"/>
      <c r="AD19" s="446"/>
      <c r="AE19" s="446" t="s">
        <v>305</v>
      </c>
      <c r="AF19" s="446"/>
      <c r="AG19" s="446"/>
      <c r="AH19" s="446"/>
      <c r="AI19" s="446"/>
      <c r="AJ19" s="446"/>
      <c r="AK19" s="446"/>
      <c r="AL19" s="446"/>
      <c r="AM19" s="446"/>
      <c r="AN19" s="447"/>
      <c r="AO19" s="417" t="str">
        <f ca="1">IF($K19="","",VLOOKUP($K19,新選手名簿,AO$1,FALSE))</f>
        <v/>
      </c>
      <c r="AP19" s="417"/>
      <c r="AQ19" s="417"/>
      <c r="AR19" s="417"/>
      <c r="AS19" s="417"/>
      <c r="AT19" s="417"/>
      <c r="AU19" s="417"/>
      <c r="AV19" s="417"/>
      <c r="AW19" s="417"/>
      <c r="AX19" s="417"/>
      <c r="AY19" s="417"/>
      <c r="AZ19" s="417"/>
      <c r="BA19" s="417"/>
      <c r="BB19" s="417"/>
      <c r="BC19" s="417"/>
      <c r="BD19" s="417"/>
      <c r="BE19" s="417"/>
      <c r="BF19" s="417"/>
      <c r="BG19" s="417"/>
      <c r="BH19" s="417" t="str">
        <f ca="1">IF($K19="","",VLOOKUP($K19,新選手名簿,BH$1,FALSE))</f>
        <v/>
      </c>
      <c r="BI19" s="417"/>
      <c r="BJ19" s="417"/>
      <c r="BK19" s="417"/>
      <c r="BL19" s="417"/>
      <c r="BM19" s="417" t="str">
        <f ca="1">IF($K19="","",VLOOKUP($K19,新選手名簿,BM$1,FALSE))</f>
        <v/>
      </c>
      <c r="BN19" s="417"/>
      <c r="BO19" s="417"/>
      <c r="BP19" s="417"/>
      <c r="BQ19" s="417"/>
      <c r="BS19" s="131"/>
      <c r="BT19" s="131"/>
      <c r="BU19" s="575"/>
    </row>
    <row r="20" spans="1:73" ht="12" customHeight="1">
      <c r="A20" s="131"/>
      <c r="G20" s="439"/>
      <c r="H20" s="440"/>
      <c r="I20" s="440"/>
      <c r="J20" s="441"/>
      <c r="K20" s="417"/>
      <c r="L20" s="417"/>
      <c r="M20" s="417"/>
      <c r="N20" s="417"/>
      <c r="O20" s="417"/>
      <c r="P20" s="417"/>
      <c r="Q20" s="417"/>
      <c r="R20" s="417"/>
      <c r="S20" s="417"/>
      <c r="T20" s="417"/>
      <c r="U20" s="448"/>
      <c r="V20" s="449"/>
      <c r="W20" s="449"/>
      <c r="X20" s="449"/>
      <c r="Y20" s="449"/>
      <c r="Z20" s="449"/>
      <c r="AA20" s="449"/>
      <c r="AB20" s="449"/>
      <c r="AC20" s="449"/>
      <c r="AD20" s="449"/>
      <c r="AE20" s="449"/>
      <c r="AF20" s="449"/>
      <c r="AG20" s="449"/>
      <c r="AH20" s="449"/>
      <c r="AI20" s="449"/>
      <c r="AJ20" s="449"/>
      <c r="AK20" s="449"/>
      <c r="AL20" s="449"/>
      <c r="AM20" s="449"/>
      <c r="AN20" s="450"/>
      <c r="AO20" s="417"/>
      <c r="AP20" s="417"/>
      <c r="AQ20" s="417"/>
      <c r="AR20" s="417"/>
      <c r="AS20" s="417"/>
      <c r="AT20" s="417"/>
      <c r="AU20" s="417"/>
      <c r="AV20" s="417"/>
      <c r="AW20" s="417"/>
      <c r="AX20" s="417"/>
      <c r="AY20" s="417"/>
      <c r="AZ20" s="417"/>
      <c r="BA20" s="417"/>
      <c r="BB20" s="417"/>
      <c r="BC20" s="417"/>
      <c r="BD20" s="417"/>
      <c r="BE20" s="417"/>
      <c r="BF20" s="417"/>
      <c r="BG20" s="417"/>
      <c r="BH20" s="417"/>
      <c r="BI20" s="417"/>
      <c r="BJ20" s="417"/>
      <c r="BK20" s="417"/>
      <c r="BL20" s="417"/>
      <c r="BM20" s="417"/>
      <c r="BN20" s="417"/>
      <c r="BO20" s="417"/>
      <c r="BP20" s="417"/>
      <c r="BQ20" s="417"/>
      <c r="BS20" s="131"/>
      <c r="BT20" s="131"/>
      <c r="BU20" s="575"/>
    </row>
    <row r="21" spans="1:73" ht="12" customHeight="1">
      <c r="A21" s="131"/>
      <c r="G21" s="439"/>
      <c r="H21" s="440"/>
      <c r="I21" s="440"/>
      <c r="J21" s="441"/>
      <c r="K21" s="417"/>
      <c r="L21" s="417"/>
      <c r="M21" s="417"/>
      <c r="N21" s="417"/>
      <c r="O21" s="417"/>
      <c r="P21" s="417"/>
      <c r="Q21" s="417"/>
      <c r="R21" s="417"/>
      <c r="S21" s="417"/>
      <c r="T21" s="417"/>
      <c r="U21" s="451"/>
      <c r="V21" s="452"/>
      <c r="W21" s="452"/>
      <c r="X21" s="452"/>
      <c r="Y21" s="452"/>
      <c r="Z21" s="452"/>
      <c r="AA21" s="452"/>
      <c r="AB21" s="452"/>
      <c r="AC21" s="452"/>
      <c r="AD21" s="452"/>
      <c r="AE21" s="452"/>
      <c r="AF21" s="452"/>
      <c r="AG21" s="452"/>
      <c r="AH21" s="452"/>
      <c r="AI21" s="452"/>
      <c r="AJ21" s="452"/>
      <c r="AK21" s="452"/>
      <c r="AL21" s="452"/>
      <c r="AM21" s="452"/>
      <c r="AN21" s="453"/>
      <c r="AO21" s="417"/>
      <c r="AP21" s="417"/>
      <c r="AQ21" s="417"/>
      <c r="AR21" s="417"/>
      <c r="AS21" s="417"/>
      <c r="AT21" s="417"/>
      <c r="AU21" s="417"/>
      <c r="AV21" s="417"/>
      <c r="AW21" s="417"/>
      <c r="AX21" s="417"/>
      <c r="AY21" s="417"/>
      <c r="AZ21" s="417"/>
      <c r="BA21" s="417"/>
      <c r="BB21" s="417"/>
      <c r="BC21" s="417"/>
      <c r="BD21" s="417"/>
      <c r="BE21" s="417"/>
      <c r="BF21" s="417"/>
      <c r="BG21" s="417"/>
      <c r="BH21" s="417"/>
      <c r="BI21" s="417"/>
      <c r="BJ21" s="417"/>
      <c r="BK21" s="417"/>
      <c r="BL21" s="417"/>
      <c r="BM21" s="417"/>
      <c r="BN21" s="417"/>
      <c r="BO21" s="417"/>
      <c r="BP21" s="417"/>
      <c r="BQ21" s="417"/>
      <c r="BS21" s="131"/>
      <c r="BT21" s="131"/>
      <c r="BU21" s="575"/>
    </row>
    <row r="22" spans="1:73" ht="12" customHeight="1">
      <c r="A22" s="131">
        <f>A19+1</f>
        <v>6</v>
      </c>
      <c r="G22" s="439"/>
      <c r="H22" s="440"/>
      <c r="I22" s="440"/>
      <c r="J22" s="441"/>
      <c r="K22" s="417" t="str">
        <f ca="1">IF(INDEX(入力,$A22,K$1)="","",INDEX(入力,$A22,K$1))</f>
        <v/>
      </c>
      <c r="L22" s="417"/>
      <c r="M22" s="417"/>
      <c r="N22" s="417"/>
      <c r="O22" s="417"/>
      <c r="P22" s="417"/>
      <c r="Q22" s="417"/>
      <c r="R22" s="417"/>
      <c r="S22" s="417"/>
      <c r="T22" s="417"/>
      <c r="U22" s="417" t="str">
        <f ca="1">IF($K22="","",VLOOKUP($K22,新選手名簿,U$1,FALSE))</f>
        <v/>
      </c>
      <c r="V22" s="417"/>
      <c r="W22" s="417"/>
      <c r="X22" s="417"/>
      <c r="Y22" s="417"/>
      <c r="Z22" s="417"/>
      <c r="AA22" s="417"/>
      <c r="AB22" s="417"/>
      <c r="AC22" s="417"/>
      <c r="AD22" s="417"/>
      <c r="AE22" s="417" t="e">
        <v>#VALUE!</v>
      </c>
      <c r="AF22" s="417"/>
      <c r="AG22" s="417"/>
      <c r="AH22" s="417"/>
      <c r="AI22" s="417"/>
      <c r="AJ22" s="417"/>
      <c r="AK22" s="417"/>
      <c r="AL22" s="417"/>
      <c r="AM22" s="417"/>
      <c r="AN22" s="417"/>
      <c r="AO22" s="417" t="str">
        <f ca="1">IF($K22="","",VLOOKUP($K22,新選手名簿,AO$1,FALSE))</f>
        <v/>
      </c>
      <c r="AP22" s="417"/>
      <c r="AQ22" s="417"/>
      <c r="AR22" s="417"/>
      <c r="AS22" s="417"/>
      <c r="AT22" s="417"/>
      <c r="AU22" s="417"/>
      <c r="AV22" s="417"/>
      <c r="AW22" s="417"/>
      <c r="AX22" s="417"/>
      <c r="AY22" s="417"/>
      <c r="AZ22" s="417"/>
      <c r="BA22" s="417"/>
      <c r="BB22" s="417"/>
      <c r="BC22" s="417"/>
      <c r="BD22" s="417"/>
      <c r="BE22" s="417"/>
      <c r="BF22" s="417"/>
      <c r="BG22" s="417"/>
      <c r="BH22" s="417" t="str">
        <f ca="1">IF($K22="","",VLOOKUP($K22,新選手名簿,BH$1,FALSE))</f>
        <v/>
      </c>
      <c r="BI22" s="417"/>
      <c r="BJ22" s="417"/>
      <c r="BK22" s="417"/>
      <c r="BL22" s="417"/>
      <c r="BM22" s="417" t="str">
        <f ca="1">IF($K22="","",VLOOKUP($K22,新選手名簿,BM$1,FALSE))</f>
        <v/>
      </c>
      <c r="BN22" s="417"/>
      <c r="BO22" s="417"/>
      <c r="BP22" s="417"/>
      <c r="BQ22" s="417"/>
      <c r="BS22" s="131"/>
      <c r="BT22" s="131"/>
      <c r="BU22" s="575"/>
    </row>
    <row r="23" spans="1:73" ht="12" customHeight="1">
      <c r="A23" s="131"/>
      <c r="G23" s="439"/>
      <c r="H23" s="440"/>
      <c r="I23" s="440"/>
      <c r="J23" s="441"/>
      <c r="K23" s="417"/>
      <c r="L23" s="417"/>
      <c r="M23" s="417"/>
      <c r="N23" s="417"/>
      <c r="O23" s="417"/>
      <c r="P23" s="417"/>
      <c r="Q23" s="417"/>
      <c r="R23" s="417"/>
      <c r="S23" s="417"/>
      <c r="T23" s="417"/>
      <c r="U23" s="417"/>
      <c r="V23" s="417"/>
      <c r="W23" s="417"/>
      <c r="X23" s="417"/>
      <c r="Y23" s="417"/>
      <c r="Z23" s="417"/>
      <c r="AA23" s="417"/>
      <c r="AB23" s="417"/>
      <c r="AC23" s="417"/>
      <c r="AD23" s="417"/>
      <c r="AE23" s="417"/>
      <c r="AF23" s="417"/>
      <c r="AG23" s="417"/>
      <c r="AH23" s="417"/>
      <c r="AI23" s="417"/>
      <c r="AJ23" s="417"/>
      <c r="AK23" s="417"/>
      <c r="AL23" s="417"/>
      <c r="AM23" s="417"/>
      <c r="AN23" s="417"/>
      <c r="AO23" s="417"/>
      <c r="AP23" s="417"/>
      <c r="AQ23" s="417"/>
      <c r="AR23" s="417"/>
      <c r="AS23" s="417"/>
      <c r="AT23" s="417"/>
      <c r="AU23" s="417"/>
      <c r="AV23" s="417"/>
      <c r="AW23" s="417"/>
      <c r="AX23" s="417"/>
      <c r="AY23" s="417"/>
      <c r="AZ23" s="417"/>
      <c r="BA23" s="417"/>
      <c r="BB23" s="417"/>
      <c r="BC23" s="417"/>
      <c r="BD23" s="417"/>
      <c r="BE23" s="417"/>
      <c r="BF23" s="417"/>
      <c r="BG23" s="417"/>
      <c r="BH23" s="417"/>
      <c r="BI23" s="417"/>
      <c r="BJ23" s="417"/>
      <c r="BK23" s="417"/>
      <c r="BL23" s="417"/>
      <c r="BM23" s="417"/>
      <c r="BN23" s="417"/>
      <c r="BO23" s="417"/>
      <c r="BP23" s="417"/>
      <c r="BQ23" s="417"/>
      <c r="BS23" s="131"/>
      <c r="BT23" s="131"/>
      <c r="BU23" s="575"/>
    </row>
    <row r="24" spans="1:73" ht="12" customHeight="1">
      <c r="A24" s="131"/>
      <c r="G24" s="439"/>
      <c r="H24" s="440"/>
      <c r="I24" s="440"/>
      <c r="J24" s="441"/>
      <c r="K24" s="417"/>
      <c r="L24" s="417"/>
      <c r="M24" s="417"/>
      <c r="N24" s="417"/>
      <c r="O24" s="417"/>
      <c r="P24" s="417"/>
      <c r="Q24" s="417"/>
      <c r="R24" s="417"/>
      <c r="S24" s="417"/>
      <c r="T24" s="417"/>
      <c r="U24" s="417"/>
      <c r="V24" s="417"/>
      <c r="W24" s="417"/>
      <c r="X24" s="417"/>
      <c r="Y24" s="417"/>
      <c r="Z24" s="417"/>
      <c r="AA24" s="417"/>
      <c r="AB24" s="417"/>
      <c r="AC24" s="417"/>
      <c r="AD24" s="417"/>
      <c r="AE24" s="417"/>
      <c r="AF24" s="417"/>
      <c r="AG24" s="417"/>
      <c r="AH24" s="417"/>
      <c r="AI24" s="417"/>
      <c r="AJ24" s="417"/>
      <c r="AK24" s="417"/>
      <c r="AL24" s="417"/>
      <c r="AM24" s="417"/>
      <c r="AN24" s="417"/>
      <c r="AO24" s="417"/>
      <c r="AP24" s="417"/>
      <c r="AQ24" s="417"/>
      <c r="AR24" s="417"/>
      <c r="AS24" s="417"/>
      <c r="AT24" s="417"/>
      <c r="AU24" s="417"/>
      <c r="AV24" s="417"/>
      <c r="AW24" s="417"/>
      <c r="AX24" s="417"/>
      <c r="AY24" s="417"/>
      <c r="AZ24" s="417"/>
      <c r="BA24" s="417"/>
      <c r="BB24" s="417"/>
      <c r="BC24" s="417"/>
      <c r="BD24" s="417"/>
      <c r="BE24" s="417"/>
      <c r="BF24" s="417"/>
      <c r="BG24" s="417"/>
      <c r="BH24" s="417"/>
      <c r="BI24" s="417"/>
      <c r="BJ24" s="417"/>
      <c r="BK24" s="417"/>
      <c r="BL24" s="417"/>
      <c r="BM24" s="417"/>
      <c r="BN24" s="417"/>
      <c r="BO24" s="417"/>
      <c r="BP24" s="417"/>
      <c r="BQ24" s="417"/>
      <c r="BS24" s="131"/>
      <c r="BT24" s="131"/>
      <c r="BU24" s="575"/>
    </row>
    <row r="25" spans="1:73" ht="12" customHeight="1">
      <c r="A25" s="131">
        <f>A22+1</f>
        <v>7</v>
      </c>
      <c r="G25" s="439"/>
      <c r="H25" s="440"/>
      <c r="I25" s="440"/>
      <c r="J25" s="441"/>
      <c r="K25" s="417" t="str">
        <f ca="1">IF(INDEX(入力,$A25,K$1)="","",INDEX(入力,$A25,K$1))</f>
        <v/>
      </c>
      <c r="L25" s="417"/>
      <c r="M25" s="417"/>
      <c r="N25" s="417"/>
      <c r="O25" s="417"/>
      <c r="P25" s="417"/>
      <c r="Q25" s="417"/>
      <c r="R25" s="417"/>
      <c r="S25" s="417"/>
      <c r="T25" s="417"/>
      <c r="U25" s="417" t="str">
        <f ca="1">IF($K25="","",VLOOKUP($K25,新選手名簿,U$1,FALSE))</f>
        <v/>
      </c>
      <c r="V25" s="417"/>
      <c r="W25" s="417"/>
      <c r="X25" s="417"/>
      <c r="Y25" s="417"/>
      <c r="Z25" s="417"/>
      <c r="AA25" s="417"/>
      <c r="AB25" s="417"/>
      <c r="AC25" s="417"/>
      <c r="AD25" s="417"/>
      <c r="AE25" s="417" t="e">
        <v>#VALUE!</v>
      </c>
      <c r="AF25" s="417"/>
      <c r="AG25" s="417"/>
      <c r="AH25" s="417"/>
      <c r="AI25" s="417"/>
      <c r="AJ25" s="417"/>
      <c r="AK25" s="417"/>
      <c r="AL25" s="417"/>
      <c r="AM25" s="417"/>
      <c r="AN25" s="417"/>
      <c r="AO25" s="417" t="str">
        <f ca="1">IF($K25="","",VLOOKUP($K25,新選手名簿,AO$1,FALSE))</f>
        <v/>
      </c>
      <c r="AP25" s="417"/>
      <c r="AQ25" s="417"/>
      <c r="AR25" s="417"/>
      <c r="AS25" s="417"/>
      <c r="AT25" s="417"/>
      <c r="AU25" s="417"/>
      <c r="AV25" s="417"/>
      <c r="AW25" s="417"/>
      <c r="AX25" s="417"/>
      <c r="AY25" s="417"/>
      <c r="AZ25" s="417"/>
      <c r="BA25" s="417"/>
      <c r="BB25" s="417"/>
      <c r="BC25" s="417"/>
      <c r="BD25" s="417"/>
      <c r="BE25" s="417"/>
      <c r="BF25" s="417"/>
      <c r="BG25" s="417"/>
      <c r="BH25" s="417" t="str">
        <f ca="1">IF($K25="","",VLOOKUP($K25,新選手名簿,BH$1,FALSE))</f>
        <v/>
      </c>
      <c r="BI25" s="417"/>
      <c r="BJ25" s="417"/>
      <c r="BK25" s="417"/>
      <c r="BL25" s="417"/>
      <c r="BM25" s="417" t="str">
        <f ca="1">IF($K25="","",VLOOKUP($K25,新選手名簿,BM$1,FALSE))</f>
        <v/>
      </c>
      <c r="BN25" s="417"/>
      <c r="BO25" s="417"/>
      <c r="BP25" s="417"/>
      <c r="BQ25" s="417"/>
      <c r="BS25" s="131"/>
      <c r="BT25" s="131"/>
      <c r="BU25" s="575"/>
    </row>
    <row r="26" spans="1:73" ht="12" customHeight="1">
      <c r="A26" s="131"/>
      <c r="G26" s="439"/>
      <c r="H26" s="440"/>
      <c r="I26" s="440"/>
      <c r="J26" s="441"/>
      <c r="K26" s="417"/>
      <c r="L26" s="417"/>
      <c r="M26" s="417"/>
      <c r="N26" s="417"/>
      <c r="O26" s="417"/>
      <c r="P26" s="417"/>
      <c r="Q26" s="417"/>
      <c r="R26" s="417"/>
      <c r="S26" s="417"/>
      <c r="T26" s="417"/>
      <c r="U26" s="417"/>
      <c r="V26" s="417"/>
      <c r="W26" s="417"/>
      <c r="X26" s="417"/>
      <c r="Y26" s="417"/>
      <c r="Z26" s="417"/>
      <c r="AA26" s="417"/>
      <c r="AB26" s="417"/>
      <c r="AC26" s="417"/>
      <c r="AD26" s="417"/>
      <c r="AE26" s="417"/>
      <c r="AF26" s="417"/>
      <c r="AG26" s="417"/>
      <c r="AH26" s="417"/>
      <c r="AI26" s="417"/>
      <c r="AJ26" s="417"/>
      <c r="AK26" s="417"/>
      <c r="AL26" s="417"/>
      <c r="AM26" s="417"/>
      <c r="AN26" s="417"/>
      <c r="AO26" s="417"/>
      <c r="AP26" s="417"/>
      <c r="AQ26" s="417"/>
      <c r="AR26" s="417"/>
      <c r="AS26" s="417"/>
      <c r="AT26" s="417"/>
      <c r="AU26" s="417"/>
      <c r="AV26" s="417"/>
      <c r="AW26" s="417"/>
      <c r="AX26" s="417"/>
      <c r="AY26" s="417"/>
      <c r="AZ26" s="417"/>
      <c r="BA26" s="417"/>
      <c r="BB26" s="417"/>
      <c r="BC26" s="417"/>
      <c r="BD26" s="417"/>
      <c r="BE26" s="417"/>
      <c r="BF26" s="417"/>
      <c r="BG26" s="417"/>
      <c r="BH26" s="417"/>
      <c r="BI26" s="417"/>
      <c r="BJ26" s="417"/>
      <c r="BK26" s="417"/>
      <c r="BL26" s="417"/>
      <c r="BM26" s="417"/>
      <c r="BN26" s="417"/>
      <c r="BO26" s="417"/>
      <c r="BP26" s="417"/>
      <c r="BQ26" s="417"/>
      <c r="BS26" s="131"/>
      <c r="BT26" s="131"/>
      <c r="BU26" s="575"/>
    </row>
    <row r="27" spans="1:73" ht="12" customHeight="1">
      <c r="A27" s="131"/>
      <c r="G27" s="442"/>
      <c r="H27" s="443"/>
      <c r="I27" s="443"/>
      <c r="J27" s="444"/>
      <c r="K27" s="417"/>
      <c r="L27" s="417"/>
      <c r="M27" s="417"/>
      <c r="N27" s="417"/>
      <c r="O27" s="417"/>
      <c r="P27" s="417"/>
      <c r="Q27" s="417"/>
      <c r="R27" s="417"/>
      <c r="S27" s="417"/>
      <c r="T27" s="417"/>
      <c r="U27" s="417"/>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c r="BB27" s="417"/>
      <c r="BC27" s="417"/>
      <c r="BD27" s="417"/>
      <c r="BE27" s="417"/>
      <c r="BF27" s="417"/>
      <c r="BG27" s="417"/>
      <c r="BH27" s="417"/>
      <c r="BI27" s="417"/>
      <c r="BJ27" s="417"/>
      <c r="BK27" s="417"/>
      <c r="BL27" s="417"/>
      <c r="BM27" s="417"/>
      <c r="BN27" s="417"/>
      <c r="BO27" s="417"/>
      <c r="BP27" s="417"/>
      <c r="BQ27" s="417"/>
      <c r="BS27" s="131"/>
      <c r="BT27" s="131"/>
      <c r="BU27" s="575"/>
    </row>
    <row r="28" spans="1:73" ht="12" customHeight="1">
      <c r="A28" s="131">
        <f>A25+1</f>
        <v>8</v>
      </c>
      <c r="G28" s="529">
        <v>2</v>
      </c>
      <c r="H28" s="437"/>
      <c r="I28" s="437"/>
      <c r="J28" s="438"/>
      <c r="K28" s="417" t="str">
        <f ca="1">IF(INDEX(入力,$A28,K$1)="","",INDEX(入力,$A28,K$1))</f>
        <v/>
      </c>
      <c r="L28" s="417"/>
      <c r="M28" s="417"/>
      <c r="N28" s="417"/>
      <c r="O28" s="417"/>
      <c r="P28" s="417"/>
      <c r="Q28" s="417"/>
      <c r="R28" s="417"/>
      <c r="S28" s="417"/>
      <c r="T28" s="417"/>
      <c r="U28" s="417" t="str">
        <f ca="1">IF($K28="","",VLOOKUP($K28,新選手名簿,U$1,FALSE))</f>
        <v/>
      </c>
      <c r="V28" s="417"/>
      <c r="W28" s="417"/>
      <c r="X28" s="417"/>
      <c r="Y28" s="417"/>
      <c r="Z28" s="417"/>
      <c r="AA28" s="417"/>
      <c r="AB28" s="417"/>
      <c r="AC28" s="417"/>
      <c r="AD28" s="417"/>
      <c r="AE28" s="417" t="s">
        <v>305</v>
      </c>
      <c r="AF28" s="417"/>
      <c r="AG28" s="417"/>
      <c r="AH28" s="417"/>
      <c r="AI28" s="417"/>
      <c r="AJ28" s="417"/>
      <c r="AK28" s="417"/>
      <c r="AL28" s="417"/>
      <c r="AM28" s="417"/>
      <c r="AN28" s="417"/>
      <c r="AO28" s="417" t="str">
        <f ca="1">IF($K28="","",VLOOKUP($K28,新選手名簿,AO$1,FALSE))</f>
        <v/>
      </c>
      <c r="AP28" s="417"/>
      <c r="AQ28" s="417"/>
      <c r="AR28" s="417"/>
      <c r="AS28" s="417"/>
      <c r="AT28" s="417"/>
      <c r="AU28" s="417"/>
      <c r="AV28" s="417"/>
      <c r="AW28" s="417"/>
      <c r="AX28" s="417"/>
      <c r="AY28" s="417"/>
      <c r="AZ28" s="417"/>
      <c r="BA28" s="417"/>
      <c r="BB28" s="417"/>
      <c r="BC28" s="417"/>
      <c r="BD28" s="417"/>
      <c r="BE28" s="417"/>
      <c r="BF28" s="417"/>
      <c r="BG28" s="417"/>
      <c r="BH28" s="417" t="str">
        <f ca="1">IF($K28="","",VLOOKUP($K28,新選手名簿,BH$1,FALSE))</f>
        <v/>
      </c>
      <c r="BI28" s="417"/>
      <c r="BJ28" s="417"/>
      <c r="BK28" s="417"/>
      <c r="BL28" s="417"/>
      <c r="BM28" s="417" t="str">
        <f ca="1">IF($K28="","",VLOOKUP($K28,新選手名簿,BM$1,FALSE))</f>
        <v/>
      </c>
      <c r="BN28" s="417"/>
      <c r="BO28" s="417"/>
      <c r="BP28" s="417"/>
      <c r="BQ28" s="417"/>
      <c r="BS28" s="131"/>
      <c r="BT28" s="131"/>
      <c r="BU28" s="575"/>
    </row>
    <row r="29" spans="1:73" ht="12" customHeight="1">
      <c r="A29" s="131"/>
      <c r="G29" s="439"/>
      <c r="H29" s="440"/>
      <c r="I29" s="440"/>
      <c r="J29" s="441"/>
      <c r="K29" s="417"/>
      <c r="L29" s="417"/>
      <c r="M29" s="417"/>
      <c r="N29" s="417"/>
      <c r="O29" s="417"/>
      <c r="P29" s="417"/>
      <c r="Q29" s="417"/>
      <c r="R29" s="417"/>
      <c r="S29" s="417"/>
      <c r="T29" s="417"/>
      <c r="U29" s="417"/>
      <c r="V29" s="417"/>
      <c r="W29" s="417"/>
      <c r="X29" s="417"/>
      <c r="Y29" s="417"/>
      <c r="Z29" s="417"/>
      <c r="AA29" s="417"/>
      <c r="AB29" s="417"/>
      <c r="AC29" s="417"/>
      <c r="AD29" s="417"/>
      <c r="AE29" s="417"/>
      <c r="AF29" s="417"/>
      <c r="AG29" s="417"/>
      <c r="AH29" s="417"/>
      <c r="AI29" s="417"/>
      <c r="AJ29" s="417"/>
      <c r="AK29" s="417"/>
      <c r="AL29" s="417"/>
      <c r="AM29" s="417"/>
      <c r="AN29" s="417"/>
      <c r="AO29" s="417"/>
      <c r="AP29" s="417"/>
      <c r="AQ29" s="417"/>
      <c r="AR29" s="417"/>
      <c r="AS29" s="417"/>
      <c r="AT29" s="417"/>
      <c r="AU29" s="417"/>
      <c r="AV29" s="417"/>
      <c r="AW29" s="417"/>
      <c r="AX29" s="417"/>
      <c r="AY29" s="417"/>
      <c r="AZ29" s="417"/>
      <c r="BA29" s="417"/>
      <c r="BB29" s="417"/>
      <c r="BC29" s="417"/>
      <c r="BD29" s="417"/>
      <c r="BE29" s="417"/>
      <c r="BF29" s="417"/>
      <c r="BG29" s="417"/>
      <c r="BH29" s="417"/>
      <c r="BI29" s="417"/>
      <c r="BJ29" s="417"/>
      <c r="BK29" s="417"/>
      <c r="BL29" s="417"/>
      <c r="BM29" s="417"/>
      <c r="BN29" s="417"/>
      <c r="BO29" s="417"/>
      <c r="BP29" s="417"/>
      <c r="BQ29" s="417"/>
      <c r="BS29" s="131"/>
      <c r="BT29" s="131"/>
      <c r="BU29" s="575"/>
    </row>
    <row r="30" spans="1:73" ht="12" customHeight="1">
      <c r="A30" s="131"/>
      <c r="G30" s="439"/>
      <c r="H30" s="440"/>
      <c r="I30" s="440"/>
      <c r="J30" s="441"/>
      <c r="K30" s="417"/>
      <c r="L30" s="417"/>
      <c r="M30" s="417"/>
      <c r="N30" s="417"/>
      <c r="O30" s="417"/>
      <c r="P30" s="417"/>
      <c r="Q30" s="417"/>
      <c r="R30" s="417"/>
      <c r="S30" s="417"/>
      <c r="T30" s="417"/>
      <c r="U30" s="417"/>
      <c r="V30" s="417"/>
      <c r="W30" s="417"/>
      <c r="X30" s="417"/>
      <c r="Y30" s="417"/>
      <c r="Z30" s="417"/>
      <c r="AA30" s="417"/>
      <c r="AB30" s="417"/>
      <c r="AC30" s="417"/>
      <c r="AD30" s="417"/>
      <c r="AE30" s="417"/>
      <c r="AF30" s="417"/>
      <c r="AG30" s="417"/>
      <c r="AH30" s="417"/>
      <c r="AI30" s="417"/>
      <c r="AJ30" s="417"/>
      <c r="AK30" s="417"/>
      <c r="AL30" s="417"/>
      <c r="AM30" s="417"/>
      <c r="AN30" s="417"/>
      <c r="AO30" s="417"/>
      <c r="AP30" s="417"/>
      <c r="AQ30" s="417"/>
      <c r="AR30" s="417"/>
      <c r="AS30" s="417"/>
      <c r="AT30" s="417"/>
      <c r="AU30" s="417"/>
      <c r="AV30" s="417"/>
      <c r="AW30" s="417"/>
      <c r="AX30" s="417"/>
      <c r="AY30" s="417"/>
      <c r="AZ30" s="417"/>
      <c r="BA30" s="417"/>
      <c r="BB30" s="417"/>
      <c r="BC30" s="417"/>
      <c r="BD30" s="417"/>
      <c r="BE30" s="417"/>
      <c r="BF30" s="417"/>
      <c r="BG30" s="417"/>
      <c r="BH30" s="417"/>
      <c r="BI30" s="417"/>
      <c r="BJ30" s="417"/>
      <c r="BK30" s="417"/>
      <c r="BL30" s="417"/>
      <c r="BM30" s="417"/>
      <c r="BN30" s="417"/>
      <c r="BO30" s="417"/>
      <c r="BP30" s="417"/>
      <c r="BQ30" s="417"/>
      <c r="BS30" s="131"/>
      <c r="BT30" s="131"/>
      <c r="BU30" s="575"/>
    </row>
    <row r="31" spans="1:73" ht="12" customHeight="1">
      <c r="A31" s="131">
        <f>A28+1</f>
        <v>9</v>
      </c>
      <c r="G31" s="439"/>
      <c r="H31" s="440"/>
      <c r="I31" s="440"/>
      <c r="J31" s="441"/>
      <c r="K31" s="417" t="str">
        <f ca="1">IF(INDEX(入力,$A31,K$1)="","",INDEX(入力,$A31,K$1))</f>
        <v/>
      </c>
      <c r="L31" s="417"/>
      <c r="M31" s="417"/>
      <c r="N31" s="417"/>
      <c r="O31" s="417"/>
      <c r="P31" s="417"/>
      <c r="Q31" s="417"/>
      <c r="R31" s="417"/>
      <c r="S31" s="417"/>
      <c r="T31" s="417"/>
      <c r="U31" s="417" t="str">
        <f ca="1">IF($K31="","",VLOOKUP($K31,新選手名簿,U$1,FALSE))</f>
        <v/>
      </c>
      <c r="V31" s="417"/>
      <c r="W31" s="417"/>
      <c r="X31" s="417"/>
      <c r="Y31" s="417"/>
      <c r="Z31" s="417"/>
      <c r="AA31" s="417"/>
      <c r="AB31" s="417"/>
      <c r="AC31" s="417"/>
      <c r="AD31" s="417"/>
      <c r="AE31" s="417" t="s">
        <v>305</v>
      </c>
      <c r="AF31" s="417"/>
      <c r="AG31" s="417"/>
      <c r="AH31" s="417"/>
      <c r="AI31" s="417"/>
      <c r="AJ31" s="417"/>
      <c r="AK31" s="417"/>
      <c r="AL31" s="417"/>
      <c r="AM31" s="417"/>
      <c r="AN31" s="417"/>
      <c r="AO31" s="417" t="str">
        <f ca="1">IF($K31="","",VLOOKUP($K31,新選手名簿,AO$1,FALSE))</f>
        <v/>
      </c>
      <c r="AP31" s="417"/>
      <c r="AQ31" s="417"/>
      <c r="AR31" s="417"/>
      <c r="AS31" s="417"/>
      <c r="AT31" s="417"/>
      <c r="AU31" s="417"/>
      <c r="AV31" s="417"/>
      <c r="AW31" s="417"/>
      <c r="AX31" s="417"/>
      <c r="AY31" s="417"/>
      <c r="AZ31" s="417"/>
      <c r="BA31" s="417"/>
      <c r="BB31" s="417"/>
      <c r="BC31" s="417"/>
      <c r="BD31" s="417"/>
      <c r="BE31" s="417"/>
      <c r="BF31" s="417"/>
      <c r="BG31" s="417"/>
      <c r="BH31" s="417" t="str">
        <f ca="1">IF($K31="","",VLOOKUP($K31,新選手名簿,BH$1,FALSE))</f>
        <v/>
      </c>
      <c r="BI31" s="417"/>
      <c r="BJ31" s="417"/>
      <c r="BK31" s="417"/>
      <c r="BL31" s="417"/>
      <c r="BM31" s="417" t="str">
        <f ca="1">IF($K31="","",VLOOKUP($K31,新選手名簿,BM$1,FALSE))</f>
        <v/>
      </c>
      <c r="BN31" s="417"/>
      <c r="BO31" s="417"/>
      <c r="BP31" s="417"/>
      <c r="BQ31" s="417"/>
      <c r="BS31" s="131"/>
      <c r="BT31" s="131"/>
      <c r="BU31" s="575"/>
    </row>
    <row r="32" spans="1:73" ht="12" customHeight="1">
      <c r="A32" s="131"/>
      <c r="G32" s="439"/>
      <c r="H32" s="440"/>
      <c r="I32" s="440"/>
      <c r="J32" s="441"/>
      <c r="K32" s="417"/>
      <c r="L32" s="417"/>
      <c r="M32" s="417"/>
      <c r="N32" s="417"/>
      <c r="O32" s="417"/>
      <c r="P32" s="417"/>
      <c r="Q32" s="417"/>
      <c r="R32" s="417"/>
      <c r="S32" s="417"/>
      <c r="T32" s="417"/>
      <c r="U32" s="417"/>
      <c r="V32" s="417"/>
      <c r="W32" s="417"/>
      <c r="X32" s="417"/>
      <c r="Y32" s="417"/>
      <c r="Z32" s="417"/>
      <c r="AA32" s="417"/>
      <c r="AB32" s="417"/>
      <c r="AC32" s="417"/>
      <c r="AD32" s="417"/>
      <c r="AE32" s="417"/>
      <c r="AF32" s="417"/>
      <c r="AG32" s="417"/>
      <c r="AH32" s="417"/>
      <c r="AI32" s="417"/>
      <c r="AJ32" s="417"/>
      <c r="AK32" s="417"/>
      <c r="AL32" s="417"/>
      <c r="AM32" s="417"/>
      <c r="AN32" s="417"/>
      <c r="AO32" s="417"/>
      <c r="AP32" s="417"/>
      <c r="AQ32" s="417"/>
      <c r="AR32" s="417"/>
      <c r="AS32" s="417"/>
      <c r="AT32" s="417"/>
      <c r="AU32" s="417"/>
      <c r="AV32" s="417"/>
      <c r="AW32" s="417"/>
      <c r="AX32" s="417"/>
      <c r="AY32" s="417"/>
      <c r="AZ32" s="417"/>
      <c r="BA32" s="417"/>
      <c r="BB32" s="417"/>
      <c r="BC32" s="417"/>
      <c r="BD32" s="417"/>
      <c r="BE32" s="417"/>
      <c r="BF32" s="417"/>
      <c r="BG32" s="417"/>
      <c r="BH32" s="417"/>
      <c r="BI32" s="417"/>
      <c r="BJ32" s="417"/>
      <c r="BK32" s="417"/>
      <c r="BL32" s="417"/>
      <c r="BM32" s="417"/>
      <c r="BN32" s="417"/>
      <c r="BO32" s="417"/>
      <c r="BP32" s="417"/>
      <c r="BQ32" s="417"/>
      <c r="BS32" s="131"/>
      <c r="BT32" s="131"/>
      <c r="BU32" s="575"/>
    </row>
    <row r="33" spans="1:73" ht="12" customHeight="1">
      <c r="A33" s="131"/>
      <c r="G33" s="439"/>
      <c r="H33" s="440"/>
      <c r="I33" s="440"/>
      <c r="J33" s="441"/>
      <c r="K33" s="417"/>
      <c r="L33" s="417"/>
      <c r="M33" s="417"/>
      <c r="N33" s="417"/>
      <c r="O33" s="417"/>
      <c r="P33" s="417"/>
      <c r="Q33" s="417"/>
      <c r="R33" s="417"/>
      <c r="S33" s="417"/>
      <c r="T33" s="417"/>
      <c r="U33" s="417"/>
      <c r="V33" s="417"/>
      <c r="W33" s="417"/>
      <c r="X33" s="417"/>
      <c r="Y33" s="417"/>
      <c r="Z33" s="417"/>
      <c r="AA33" s="417"/>
      <c r="AB33" s="417"/>
      <c r="AC33" s="417"/>
      <c r="AD33" s="417"/>
      <c r="AE33" s="417"/>
      <c r="AF33" s="417"/>
      <c r="AG33" s="417"/>
      <c r="AH33" s="417"/>
      <c r="AI33" s="417"/>
      <c r="AJ33" s="417"/>
      <c r="AK33" s="417"/>
      <c r="AL33" s="417"/>
      <c r="AM33" s="417"/>
      <c r="AN33" s="417"/>
      <c r="AO33" s="417"/>
      <c r="AP33" s="417"/>
      <c r="AQ33" s="417"/>
      <c r="AR33" s="417"/>
      <c r="AS33" s="417"/>
      <c r="AT33" s="417"/>
      <c r="AU33" s="417"/>
      <c r="AV33" s="417"/>
      <c r="AW33" s="417"/>
      <c r="AX33" s="417"/>
      <c r="AY33" s="417"/>
      <c r="AZ33" s="417"/>
      <c r="BA33" s="417"/>
      <c r="BB33" s="417"/>
      <c r="BC33" s="417"/>
      <c r="BD33" s="417"/>
      <c r="BE33" s="417"/>
      <c r="BF33" s="417"/>
      <c r="BG33" s="417"/>
      <c r="BH33" s="417"/>
      <c r="BI33" s="417"/>
      <c r="BJ33" s="417"/>
      <c r="BK33" s="417"/>
      <c r="BL33" s="417"/>
      <c r="BM33" s="417"/>
      <c r="BN33" s="417"/>
      <c r="BO33" s="417"/>
      <c r="BP33" s="417"/>
      <c r="BQ33" s="417"/>
      <c r="BS33" s="131"/>
      <c r="BT33" s="131"/>
      <c r="BU33" s="575"/>
    </row>
    <row r="34" spans="1:73" ht="12" customHeight="1">
      <c r="A34" s="131">
        <f>A31+1</f>
        <v>10</v>
      </c>
      <c r="G34" s="439"/>
      <c r="H34" s="440"/>
      <c r="I34" s="440"/>
      <c r="J34" s="441"/>
      <c r="K34" s="417" t="str">
        <f ca="1">IF(INDEX(入力,$A34,K$1)="","",INDEX(入力,$A34,K$1))</f>
        <v/>
      </c>
      <c r="L34" s="417"/>
      <c r="M34" s="417"/>
      <c r="N34" s="417"/>
      <c r="O34" s="417"/>
      <c r="P34" s="417"/>
      <c r="Q34" s="417"/>
      <c r="R34" s="417"/>
      <c r="S34" s="417"/>
      <c r="T34" s="417"/>
      <c r="U34" s="417" t="str">
        <f ca="1">IF($K34="","",VLOOKUP($K34,新選手名簿,U$1,FALSE))</f>
        <v/>
      </c>
      <c r="V34" s="417"/>
      <c r="W34" s="417"/>
      <c r="X34" s="417"/>
      <c r="Y34" s="417"/>
      <c r="Z34" s="417"/>
      <c r="AA34" s="417"/>
      <c r="AB34" s="417"/>
      <c r="AC34" s="417"/>
      <c r="AD34" s="417"/>
      <c r="AE34" s="417" t="s">
        <v>305</v>
      </c>
      <c r="AF34" s="417"/>
      <c r="AG34" s="417"/>
      <c r="AH34" s="417"/>
      <c r="AI34" s="417"/>
      <c r="AJ34" s="417"/>
      <c r="AK34" s="417"/>
      <c r="AL34" s="417"/>
      <c r="AM34" s="417"/>
      <c r="AN34" s="417"/>
      <c r="AO34" s="417" t="str">
        <f ca="1">IF($K34="","",VLOOKUP($K34,新選手名簿,AO$1,FALSE))</f>
        <v/>
      </c>
      <c r="AP34" s="417"/>
      <c r="AQ34" s="417"/>
      <c r="AR34" s="417"/>
      <c r="AS34" s="417"/>
      <c r="AT34" s="417"/>
      <c r="AU34" s="417"/>
      <c r="AV34" s="417"/>
      <c r="AW34" s="417"/>
      <c r="AX34" s="417"/>
      <c r="AY34" s="417"/>
      <c r="AZ34" s="417"/>
      <c r="BA34" s="417"/>
      <c r="BB34" s="417"/>
      <c r="BC34" s="417"/>
      <c r="BD34" s="417"/>
      <c r="BE34" s="417"/>
      <c r="BF34" s="417"/>
      <c r="BG34" s="417"/>
      <c r="BH34" s="417" t="str">
        <f ca="1">IF($K34="","",VLOOKUP($K34,新選手名簿,BH$1,FALSE))</f>
        <v/>
      </c>
      <c r="BI34" s="417"/>
      <c r="BJ34" s="417"/>
      <c r="BK34" s="417"/>
      <c r="BL34" s="417"/>
      <c r="BM34" s="417" t="str">
        <f ca="1">IF($K34="","",VLOOKUP($K34,新選手名簿,BM$1,FALSE))</f>
        <v/>
      </c>
      <c r="BN34" s="417"/>
      <c r="BO34" s="417"/>
      <c r="BP34" s="417"/>
      <c r="BQ34" s="417"/>
      <c r="BS34" s="131"/>
      <c r="BT34" s="131"/>
      <c r="BU34" s="575"/>
    </row>
    <row r="35" spans="1:73" ht="12" customHeight="1">
      <c r="A35" s="131"/>
      <c r="G35" s="439"/>
      <c r="H35" s="440"/>
      <c r="I35" s="440"/>
      <c r="J35" s="441"/>
      <c r="K35" s="417"/>
      <c r="L35" s="417"/>
      <c r="M35" s="417"/>
      <c r="N35" s="417"/>
      <c r="O35" s="417"/>
      <c r="P35" s="417"/>
      <c r="Q35" s="417"/>
      <c r="R35" s="417"/>
      <c r="S35" s="417"/>
      <c r="T35" s="417"/>
      <c r="U35" s="417"/>
      <c r="V35" s="417"/>
      <c r="W35" s="417"/>
      <c r="X35" s="417"/>
      <c r="Y35" s="417"/>
      <c r="Z35" s="417"/>
      <c r="AA35" s="417"/>
      <c r="AB35" s="417"/>
      <c r="AC35" s="417"/>
      <c r="AD35" s="417"/>
      <c r="AE35" s="417"/>
      <c r="AF35" s="417"/>
      <c r="AG35" s="417"/>
      <c r="AH35" s="417"/>
      <c r="AI35" s="417"/>
      <c r="AJ35" s="417"/>
      <c r="AK35" s="417"/>
      <c r="AL35" s="417"/>
      <c r="AM35" s="417"/>
      <c r="AN35" s="417"/>
      <c r="AO35" s="417"/>
      <c r="AP35" s="417"/>
      <c r="AQ35" s="417"/>
      <c r="AR35" s="417"/>
      <c r="AS35" s="417"/>
      <c r="AT35" s="417"/>
      <c r="AU35" s="417"/>
      <c r="AV35" s="417"/>
      <c r="AW35" s="417"/>
      <c r="AX35" s="417"/>
      <c r="AY35" s="417"/>
      <c r="AZ35" s="417"/>
      <c r="BA35" s="417"/>
      <c r="BB35" s="417"/>
      <c r="BC35" s="417"/>
      <c r="BD35" s="417"/>
      <c r="BE35" s="417"/>
      <c r="BF35" s="417"/>
      <c r="BG35" s="417"/>
      <c r="BH35" s="417"/>
      <c r="BI35" s="417"/>
      <c r="BJ35" s="417"/>
      <c r="BK35" s="417"/>
      <c r="BL35" s="417"/>
      <c r="BM35" s="417"/>
      <c r="BN35" s="417"/>
      <c r="BO35" s="417"/>
      <c r="BP35" s="417"/>
      <c r="BQ35" s="417"/>
      <c r="BS35" s="131"/>
      <c r="BT35" s="131"/>
      <c r="BU35" s="575"/>
    </row>
    <row r="36" spans="1:73" ht="12" customHeight="1">
      <c r="A36" s="131"/>
      <c r="G36" s="442"/>
      <c r="H36" s="443"/>
      <c r="I36" s="443"/>
      <c r="J36" s="444"/>
      <c r="K36" s="417"/>
      <c r="L36" s="417"/>
      <c r="M36" s="417"/>
      <c r="N36" s="417"/>
      <c r="O36" s="417"/>
      <c r="P36" s="417"/>
      <c r="Q36" s="417"/>
      <c r="R36" s="417"/>
      <c r="S36" s="417"/>
      <c r="T36" s="417"/>
      <c r="U36" s="417"/>
      <c r="V36" s="417"/>
      <c r="W36" s="417"/>
      <c r="X36" s="417"/>
      <c r="Y36" s="417"/>
      <c r="Z36" s="417"/>
      <c r="AA36" s="417"/>
      <c r="AB36" s="417"/>
      <c r="AC36" s="417"/>
      <c r="AD36" s="417"/>
      <c r="AE36" s="417"/>
      <c r="AF36" s="417"/>
      <c r="AG36" s="417"/>
      <c r="AH36" s="417"/>
      <c r="AI36" s="417"/>
      <c r="AJ36" s="417"/>
      <c r="AK36" s="417"/>
      <c r="AL36" s="417"/>
      <c r="AM36" s="417"/>
      <c r="AN36" s="417"/>
      <c r="AO36" s="417"/>
      <c r="AP36" s="417"/>
      <c r="AQ36" s="417"/>
      <c r="AR36" s="417"/>
      <c r="AS36" s="417"/>
      <c r="AT36" s="417"/>
      <c r="AU36" s="417"/>
      <c r="AV36" s="417"/>
      <c r="AW36" s="417"/>
      <c r="AX36" s="417"/>
      <c r="AY36" s="417"/>
      <c r="AZ36" s="417"/>
      <c r="BA36" s="417"/>
      <c r="BB36" s="417"/>
      <c r="BC36" s="417"/>
      <c r="BD36" s="417"/>
      <c r="BE36" s="417"/>
      <c r="BF36" s="417"/>
      <c r="BG36" s="417"/>
      <c r="BH36" s="417"/>
      <c r="BI36" s="417"/>
      <c r="BJ36" s="417"/>
      <c r="BK36" s="417"/>
      <c r="BL36" s="417"/>
      <c r="BM36" s="417"/>
      <c r="BN36" s="417"/>
      <c r="BO36" s="417"/>
      <c r="BP36" s="417"/>
      <c r="BQ36" s="417"/>
      <c r="BS36" s="131"/>
      <c r="BT36" s="131"/>
      <c r="BU36" s="575"/>
    </row>
    <row r="37" spans="1:73" ht="12" customHeight="1">
      <c r="A37" s="131">
        <f>A34+1</f>
        <v>11</v>
      </c>
      <c r="G37" s="529">
        <v>3</v>
      </c>
      <c r="H37" s="437"/>
      <c r="I37" s="437"/>
      <c r="J37" s="438"/>
      <c r="K37" s="417" t="str">
        <f ca="1">IF(INDEX(入力,$A37,K$1)="","",INDEX(入力,$A37,K$1))</f>
        <v/>
      </c>
      <c r="L37" s="417"/>
      <c r="M37" s="417"/>
      <c r="N37" s="417"/>
      <c r="O37" s="417"/>
      <c r="P37" s="417"/>
      <c r="Q37" s="417"/>
      <c r="R37" s="417"/>
      <c r="S37" s="417"/>
      <c r="T37" s="417"/>
      <c r="U37" s="417" t="str">
        <f ca="1">IF($K37="","",VLOOKUP($K37,新選手名簿,U$1,FALSE))</f>
        <v/>
      </c>
      <c r="V37" s="417"/>
      <c r="W37" s="417"/>
      <c r="X37" s="417"/>
      <c r="Y37" s="417"/>
      <c r="Z37" s="417"/>
      <c r="AA37" s="417"/>
      <c r="AB37" s="417"/>
      <c r="AC37" s="417"/>
      <c r="AD37" s="417"/>
      <c r="AE37" s="417" t="s">
        <v>305</v>
      </c>
      <c r="AF37" s="417"/>
      <c r="AG37" s="417"/>
      <c r="AH37" s="417"/>
      <c r="AI37" s="417"/>
      <c r="AJ37" s="417"/>
      <c r="AK37" s="417"/>
      <c r="AL37" s="417"/>
      <c r="AM37" s="417"/>
      <c r="AN37" s="417"/>
      <c r="AO37" s="417" t="str">
        <f ca="1">IF($K37="","",VLOOKUP($K37,新選手名簿,AO$1,FALSE))</f>
        <v/>
      </c>
      <c r="AP37" s="417"/>
      <c r="AQ37" s="417"/>
      <c r="AR37" s="417"/>
      <c r="AS37" s="417"/>
      <c r="AT37" s="417"/>
      <c r="AU37" s="417"/>
      <c r="AV37" s="417"/>
      <c r="AW37" s="417"/>
      <c r="AX37" s="417"/>
      <c r="AY37" s="417"/>
      <c r="AZ37" s="417"/>
      <c r="BA37" s="417"/>
      <c r="BB37" s="417"/>
      <c r="BC37" s="417"/>
      <c r="BD37" s="417"/>
      <c r="BE37" s="417"/>
      <c r="BF37" s="417"/>
      <c r="BG37" s="417"/>
      <c r="BH37" s="417" t="str">
        <f ca="1">IF($K37="","",VLOOKUP($K37,新選手名簿,BH$1,FALSE))</f>
        <v/>
      </c>
      <c r="BI37" s="417"/>
      <c r="BJ37" s="417"/>
      <c r="BK37" s="417"/>
      <c r="BL37" s="417"/>
      <c r="BM37" s="417" t="str">
        <f ca="1">IF($K37="","",VLOOKUP($K37,新選手名簿,BM$1,FALSE))</f>
        <v/>
      </c>
      <c r="BN37" s="417"/>
      <c r="BO37" s="417"/>
      <c r="BP37" s="417"/>
      <c r="BQ37" s="417"/>
      <c r="BS37" s="131"/>
      <c r="BT37" s="131"/>
      <c r="BU37" s="131"/>
    </row>
    <row r="38" spans="1:73" ht="12" customHeight="1">
      <c r="A38" s="131"/>
      <c r="G38" s="439"/>
      <c r="H38" s="440"/>
      <c r="I38" s="440"/>
      <c r="J38" s="441"/>
      <c r="K38" s="417"/>
      <c r="L38" s="417"/>
      <c r="M38" s="417"/>
      <c r="N38" s="417"/>
      <c r="O38" s="417"/>
      <c r="P38" s="417"/>
      <c r="Q38" s="417"/>
      <c r="R38" s="417"/>
      <c r="S38" s="417"/>
      <c r="T38" s="417"/>
      <c r="U38" s="417"/>
      <c r="V38" s="417"/>
      <c r="W38" s="417"/>
      <c r="X38" s="417"/>
      <c r="Y38" s="417"/>
      <c r="Z38" s="417"/>
      <c r="AA38" s="417"/>
      <c r="AB38" s="417"/>
      <c r="AC38" s="417"/>
      <c r="AD38" s="417"/>
      <c r="AE38" s="417"/>
      <c r="AF38" s="417"/>
      <c r="AG38" s="417"/>
      <c r="AH38" s="417"/>
      <c r="AI38" s="417"/>
      <c r="AJ38" s="417"/>
      <c r="AK38" s="417"/>
      <c r="AL38" s="417"/>
      <c r="AM38" s="417"/>
      <c r="AN38" s="417"/>
      <c r="AO38" s="417"/>
      <c r="AP38" s="417"/>
      <c r="AQ38" s="417"/>
      <c r="AR38" s="417"/>
      <c r="AS38" s="417"/>
      <c r="AT38" s="417"/>
      <c r="AU38" s="417"/>
      <c r="AV38" s="417"/>
      <c r="AW38" s="417"/>
      <c r="AX38" s="417"/>
      <c r="AY38" s="417"/>
      <c r="AZ38" s="417"/>
      <c r="BA38" s="417"/>
      <c r="BB38" s="417"/>
      <c r="BC38" s="417"/>
      <c r="BD38" s="417"/>
      <c r="BE38" s="417"/>
      <c r="BF38" s="417"/>
      <c r="BG38" s="417"/>
      <c r="BH38" s="417"/>
      <c r="BI38" s="417"/>
      <c r="BJ38" s="417"/>
      <c r="BK38" s="417"/>
      <c r="BL38" s="417"/>
      <c r="BM38" s="417"/>
      <c r="BN38" s="417"/>
      <c r="BO38" s="417"/>
      <c r="BP38" s="417"/>
      <c r="BQ38" s="417"/>
      <c r="BS38" s="131"/>
      <c r="BT38" s="131"/>
      <c r="BU38" s="131"/>
    </row>
    <row r="39" spans="1:73" ht="12" customHeight="1">
      <c r="A39" s="131"/>
      <c r="G39" s="439"/>
      <c r="H39" s="440"/>
      <c r="I39" s="440"/>
      <c r="J39" s="441"/>
      <c r="K39" s="417"/>
      <c r="L39" s="417"/>
      <c r="M39" s="417"/>
      <c r="N39" s="417"/>
      <c r="O39" s="417"/>
      <c r="P39" s="417"/>
      <c r="Q39" s="417"/>
      <c r="R39" s="417"/>
      <c r="S39" s="417"/>
      <c r="T39" s="417"/>
      <c r="U39" s="417"/>
      <c r="V39" s="417"/>
      <c r="W39" s="417"/>
      <c r="X39" s="417"/>
      <c r="Y39" s="417"/>
      <c r="Z39" s="417"/>
      <c r="AA39" s="417"/>
      <c r="AB39" s="417"/>
      <c r="AC39" s="417"/>
      <c r="AD39" s="417"/>
      <c r="AE39" s="417"/>
      <c r="AF39" s="417"/>
      <c r="AG39" s="417"/>
      <c r="AH39" s="417"/>
      <c r="AI39" s="417"/>
      <c r="AJ39" s="417"/>
      <c r="AK39" s="417"/>
      <c r="AL39" s="417"/>
      <c r="AM39" s="417"/>
      <c r="AN39" s="417"/>
      <c r="AO39" s="417"/>
      <c r="AP39" s="417"/>
      <c r="AQ39" s="417"/>
      <c r="AR39" s="417"/>
      <c r="AS39" s="417"/>
      <c r="AT39" s="417"/>
      <c r="AU39" s="417"/>
      <c r="AV39" s="417"/>
      <c r="AW39" s="417"/>
      <c r="AX39" s="417"/>
      <c r="AY39" s="417"/>
      <c r="AZ39" s="417"/>
      <c r="BA39" s="417"/>
      <c r="BB39" s="417"/>
      <c r="BC39" s="417"/>
      <c r="BD39" s="417"/>
      <c r="BE39" s="417"/>
      <c r="BF39" s="417"/>
      <c r="BG39" s="417"/>
      <c r="BH39" s="417"/>
      <c r="BI39" s="417"/>
      <c r="BJ39" s="417"/>
      <c r="BK39" s="417"/>
      <c r="BL39" s="417"/>
      <c r="BM39" s="417"/>
      <c r="BN39" s="417"/>
      <c r="BO39" s="417"/>
      <c r="BP39" s="417"/>
      <c r="BQ39" s="417"/>
      <c r="BS39" s="131"/>
      <c r="BT39" s="131"/>
      <c r="BU39" s="131"/>
    </row>
    <row r="40" spans="1:73" ht="12" customHeight="1">
      <c r="A40" s="131">
        <f>A37+1</f>
        <v>12</v>
      </c>
      <c r="G40" s="439"/>
      <c r="H40" s="440"/>
      <c r="I40" s="440"/>
      <c r="J40" s="441"/>
      <c r="K40" s="417" t="str">
        <f ca="1">IF(INDEX(入力,$A40,K$1)="","",INDEX(入力,$A40,K$1))</f>
        <v/>
      </c>
      <c r="L40" s="417"/>
      <c r="M40" s="417"/>
      <c r="N40" s="417"/>
      <c r="O40" s="417"/>
      <c r="P40" s="417"/>
      <c r="Q40" s="417"/>
      <c r="R40" s="417"/>
      <c r="S40" s="417"/>
      <c r="T40" s="417"/>
      <c r="U40" s="417" t="str">
        <f ca="1">IF($K40="","",VLOOKUP($K40,新選手名簿,U$1,FALSE))</f>
        <v/>
      </c>
      <c r="V40" s="417"/>
      <c r="W40" s="417"/>
      <c r="X40" s="417"/>
      <c r="Y40" s="417"/>
      <c r="Z40" s="417"/>
      <c r="AA40" s="417"/>
      <c r="AB40" s="417"/>
      <c r="AC40" s="417"/>
      <c r="AD40" s="417"/>
      <c r="AE40" s="417" t="s">
        <v>305</v>
      </c>
      <c r="AF40" s="417"/>
      <c r="AG40" s="417"/>
      <c r="AH40" s="417"/>
      <c r="AI40" s="417"/>
      <c r="AJ40" s="417"/>
      <c r="AK40" s="417"/>
      <c r="AL40" s="417"/>
      <c r="AM40" s="417"/>
      <c r="AN40" s="417"/>
      <c r="AO40" s="417" t="str">
        <f ca="1">IF($K40="","",VLOOKUP($K40,新選手名簿,AO$1,FALSE))</f>
        <v/>
      </c>
      <c r="AP40" s="417"/>
      <c r="AQ40" s="417"/>
      <c r="AR40" s="417"/>
      <c r="AS40" s="417"/>
      <c r="AT40" s="417"/>
      <c r="AU40" s="417"/>
      <c r="AV40" s="417"/>
      <c r="AW40" s="417"/>
      <c r="AX40" s="417"/>
      <c r="AY40" s="417"/>
      <c r="AZ40" s="417"/>
      <c r="BA40" s="417"/>
      <c r="BB40" s="417"/>
      <c r="BC40" s="417"/>
      <c r="BD40" s="417"/>
      <c r="BE40" s="417"/>
      <c r="BF40" s="417"/>
      <c r="BG40" s="417"/>
      <c r="BH40" s="417" t="str">
        <f ca="1">IF($K40="","",VLOOKUP($K40,新選手名簿,BH$1,FALSE))</f>
        <v/>
      </c>
      <c r="BI40" s="417"/>
      <c r="BJ40" s="417"/>
      <c r="BK40" s="417"/>
      <c r="BL40" s="417"/>
      <c r="BM40" s="417" t="str">
        <f ca="1">IF($K40="","",VLOOKUP($K40,新選手名簿,BM$1,FALSE))</f>
        <v/>
      </c>
      <c r="BN40" s="417"/>
      <c r="BO40" s="417"/>
      <c r="BP40" s="417"/>
      <c r="BQ40" s="417"/>
      <c r="BS40" s="131"/>
      <c r="BT40" s="131"/>
      <c r="BU40" s="131"/>
    </row>
    <row r="41" spans="1:73" ht="12" customHeight="1">
      <c r="A41" s="131"/>
      <c r="G41" s="439"/>
      <c r="H41" s="440"/>
      <c r="I41" s="440"/>
      <c r="J41" s="441"/>
      <c r="K41" s="417"/>
      <c r="L41" s="417"/>
      <c r="M41" s="417"/>
      <c r="N41" s="417"/>
      <c r="O41" s="417"/>
      <c r="P41" s="417"/>
      <c r="Q41" s="417"/>
      <c r="R41" s="417"/>
      <c r="S41" s="417"/>
      <c r="T41" s="417"/>
      <c r="U41" s="417"/>
      <c r="V41" s="417"/>
      <c r="W41" s="417"/>
      <c r="X41" s="417"/>
      <c r="Y41" s="417"/>
      <c r="Z41" s="417"/>
      <c r="AA41" s="417"/>
      <c r="AB41" s="417"/>
      <c r="AC41" s="417"/>
      <c r="AD41" s="417"/>
      <c r="AE41" s="417"/>
      <c r="AF41" s="417"/>
      <c r="AG41" s="417"/>
      <c r="AH41" s="417"/>
      <c r="AI41" s="417"/>
      <c r="AJ41" s="417"/>
      <c r="AK41" s="417"/>
      <c r="AL41" s="417"/>
      <c r="AM41" s="417"/>
      <c r="AN41" s="417"/>
      <c r="AO41" s="417"/>
      <c r="AP41" s="417"/>
      <c r="AQ41" s="417"/>
      <c r="AR41" s="417"/>
      <c r="AS41" s="417"/>
      <c r="AT41" s="417"/>
      <c r="AU41" s="417"/>
      <c r="AV41" s="417"/>
      <c r="AW41" s="417"/>
      <c r="AX41" s="417"/>
      <c r="AY41" s="417"/>
      <c r="AZ41" s="417"/>
      <c r="BA41" s="417"/>
      <c r="BB41" s="417"/>
      <c r="BC41" s="417"/>
      <c r="BD41" s="417"/>
      <c r="BE41" s="417"/>
      <c r="BF41" s="417"/>
      <c r="BG41" s="417"/>
      <c r="BH41" s="417"/>
      <c r="BI41" s="417"/>
      <c r="BJ41" s="417"/>
      <c r="BK41" s="417"/>
      <c r="BL41" s="417"/>
      <c r="BM41" s="417"/>
      <c r="BN41" s="417"/>
      <c r="BO41" s="417"/>
      <c r="BP41" s="417"/>
      <c r="BQ41" s="417"/>
      <c r="BS41" s="131"/>
      <c r="BT41" s="131"/>
      <c r="BU41" s="131"/>
    </row>
    <row r="42" spans="1:73" ht="12" customHeight="1">
      <c r="A42" s="131"/>
      <c r="G42" s="439"/>
      <c r="H42" s="440"/>
      <c r="I42" s="440"/>
      <c r="J42" s="441"/>
      <c r="K42" s="417"/>
      <c r="L42" s="417"/>
      <c r="M42" s="417"/>
      <c r="N42" s="417"/>
      <c r="O42" s="417"/>
      <c r="P42" s="417"/>
      <c r="Q42" s="417"/>
      <c r="R42" s="417"/>
      <c r="S42" s="417"/>
      <c r="T42" s="417"/>
      <c r="U42" s="417"/>
      <c r="V42" s="417"/>
      <c r="W42" s="417"/>
      <c r="X42" s="417"/>
      <c r="Y42" s="417"/>
      <c r="Z42" s="417"/>
      <c r="AA42" s="417"/>
      <c r="AB42" s="417"/>
      <c r="AC42" s="417"/>
      <c r="AD42" s="417"/>
      <c r="AE42" s="417"/>
      <c r="AF42" s="417"/>
      <c r="AG42" s="417"/>
      <c r="AH42" s="417"/>
      <c r="AI42" s="417"/>
      <c r="AJ42" s="417"/>
      <c r="AK42" s="417"/>
      <c r="AL42" s="417"/>
      <c r="AM42" s="417"/>
      <c r="AN42" s="417"/>
      <c r="AO42" s="417"/>
      <c r="AP42" s="417"/>
      <c r="AQ42" s="417"/>
      <c r="AR42" s="417"/>
      <c r="AS42" s="417"/>
      <c r="AT42" s="417"/>
      <c r="AU42" s="417"/>
      <c r="AV42" s="417"/>
      <c r="AW42" s="417"/>
      <c r="AX42" s="417"/>
      <c r="AY42" s="417"/>
      <c r="AZ42" s="417"/>
      <c r="BA42" s="417"/>
      <c r="BB42" s="417"/>
      <c r="BC42" s="417"/>
      <c r="BD42" s="417"/>
      <c r="BE42" s="417"/>
      <c r="BF42" s="417"/>
      <c r="BG42" s="417"/>
      <c r="BH42" s="417"/>
      <c r="BI42" s="417"/>
      <c r="BJ42" s="417"/>
      <c r="BK42" s="417"/>
      <c r="BL42" s="417"/>
      <c r="BM42" s="417"/>
      <c r="BN42" s="417"/>
      <c r="BO42" s="417"/>
      <c r="BP42" s="417"/>
      <c r="BQ42" s="417"/>
      <c r="BS42" s="131"/>
      <c r="BT42" s="131"/>
      <c r="BU42" s="131"/>
    </row>
    <row r="43" spans="1:73" ht="12" customHeight="1">
      <c r="A43" s="131">
        <f>A40+1</f>
        <v>13</v>
      </c>
      <c r="G43" s="439"/>
      <c r="H43" s="440"/>
      <c r="I43" s="440"/>
      <c r="J43" s="441"/>
      <c r="K43" s="417" t="str">
        <f ca="1">IF(INDEX(入力,$A43,K$1)="","",INDEX(入力,$A43,K$1))</f>
        <v/>
      </c>
      <c r="L43" s="417"/>
      <c r="M43" s="417"/>
      <c r="N43" s="417"/>
      <c r="O43" s="417"/>
      <c r="P43" s="417"/>
      <c r="Q43" s="417"/>
      <c r="R43" s="417"/>
      <c r="S43" s="417"/>
      <c r="T43" s="417"/>
      <c r="U43" s="417" t="str">
        <f ca="1">IF($K43="","",VLOOKUP($K43,新選手名簿,U$1,FALSE))</f>
        <v/>
      </c>
      <c r="V43" s="417"/>
      <c r="W43" s="417"/>
      <c r="X43" s="417"/>
      <c r="Y43" s="417"/>
      <c r="Z43" s="417"/>
      <c r="AA43" s="417"/>
      <c r="AB43" s="417"/>
      <c r="AC43" s="417"/>
      <c r="AD43" s="417"/>
      <c r="AE43" s="417" t="s">
        <v>305</v>
      </c>
      <c r="AF43" s="417"/>
      <c r="AG43" s="417"/>
      <c r="AH43" s="417"/>
      <c r="AI43" s="417"/>
      <c r="AJ43" s="417"/>
      <c r="AK43" s="417"/>
      <c r="AL43" s="417"/>
      <c r="AM43" s="417"/>
      <c r="AN43" s="417"/>
      <c r="AO43" s="417" t="str">
        <f ca="1">IF($K43="","",VLOOKUP($K43,新選手名簿,AO$1,FALSE))</f>
        <v/>
      </c>
      <c r="AP43" s="417"/>
      <c r="AQ43" s="417"/>
      <c r="AR43" s="417"/>
      <c r="AS43" s="417"/>
      <c r="AT43" s="417"/>
      <c r="AU43" s="417"/>
      <c r="AV43" s="417"/>
      <c r="AW43" s="417"/>
      <c r="AX43" s="417"/>
      <c r="AY43" s="417"/>
      <c r="AZ43" s="417"/>
      <c r="BA43" s="417"/>
      <c r="BB43" s="417"/>
      <c r="BC43" s="417"/>
      <c r="BD43" s="417"/>
      <c r="BE43" s="417"/>
      <c r="BF43" s="417"/>
      <c r="BG43" s="417"/>
      <c r="BH43" s="417" t="str">
        <f ca="1">IF($K43="","",VLOOKUP($K43,新選手名簿,BH$1,FALSE))</f>
        <v/>
      </c>
      <c r="BI43" s="417"/>
      <c r="BJ43" s="417"/>
      <c r="BK43" s="417"/>
      <c r="BL43" s="417"/>
      <c r="BM43" s="417" t="str">
        <f ca="1">IF($K43="","",VLOOKUP($K43,新選手名簿,BM$1,FALSE))</f>
        <v/>
      </c>
      <c r="BN43" s="417"/>
      <c r="BO43" s="417"/>
      <c r="BP43" s="417"/>
      <c r="BQ43" s="417"/>
      <c r="BS43" s="131"/>
      <c r="BT43" s="131"/>
      <c r="BU43" s="131"/>
    </row>
    <row r="44" spans="1:73" ht="12" customHeight="1">
      <c r="A44" s="131"/>
      <c r="G44" s="439"/>
      <c r="H44" s="440"/>
      <c r="I44" s="440"/>
      <c r="J44" s="441"/>
      <c r="K44" s="417"/>
      <c r="L44" s="417"/>
      <c r="M44" s="417"/>
      <c r="N44" s="417"/>
      <c r="O44" s="417"/>
      <c r="P44" s="417"/>
      <c r="Q44" s="417"/>
      <c r="R44" s="417"/>
      <c r="S44" s="417"/>
      <c r="T44" s="417"/>
      <c r="U44" s="417"/>
      <c r="V44" s="417"/>
      <c r="W44" s="417"/>
      <c r="X44" s="417"/>
      <c r="Y44" s="417"/>
      <c r="Z44" s="417"/>
      <c r="AA44" s="417"/>
      <c r="AB44" s="417"/>
      <c r="AC44" s="417"/>
      <c r="AD44" s="417"/>
      <c r="AE44" s="417"/>
      <c r="AF44" s="417"/>
      <c r="AG44" s="417"/>
      <c r="AH44" s="417"/>
      <c r="AI44" s="417"/>
      <c r="AJ44" s="417"/>
      <c r="AK44" s="417"/>
      <c r="AL44" s="417"/>
      <c r="AM44" s="417"/>
      <c r="AN44" s="417"/>
      <c r="AO44" s="417"/>
      <c r="AP44" s="417"/>
      <c r="AQ44" s="417"/>
      <c r="AR44" s="417"/>
      <c r="AS44" s="417"/>
      <c r="AT44" s="417"/>
      <c r="AU44" s="417"/>
      <c r="AV44" s="417"/>
      <c r="AW44" s="417"/>
      <c r="AX44" s="417"/>
      <c r="AY44" s="417"/>
      <c r="AZ44" s="417"/>
      <c r="BA44" s="417"/>
      <c r="BB44" s="417"/>
      <c r="BC44" s="417"/>
      <c r="BD44" s="417"/>
      <c r="BE44" s="417"/>
      <c r="BF44" s="417"/>
      <c r="BG44" s="417"/>
      <c r="BH44" s="417"/>
      <c r="BI44" s="417"/>
      <c r="BJ44" s="417"/>
      <c r="BK44" s="417"/>
      <c r="BL44" s="417"/>
      <c r="BM44" s="417"/>
      <c r="BN44" s="417"/>
      <c r="BO44" s="417"/>
      <c r="BP44" s="417"/>
      <c r="BQ44" s="417"/>
      <c r="BS44" s="131"/>
      <c r="BT44" s="131"/>
      <c r="BU44" s="131"/>
    </row>
    <row r="45" spans="1:73" ht="12" customHeight="1">
      <c r="A45" s="131"/>
      <c r="G45" s="442"/>
      <c r="H45" s="443"/>
      <c r="I45" s="443"/>
      <c r="J45" s="444"/>
      <c r="K45" s="417"/>
      <c r="L45" s="417"/>
      <c r="M45" s="417"/>
      <c r="N45" s="417"/>
      <c r="O45" s="417"/>
      <c r="P45" s="417"/>
      <c r="Q45" s="417"/>
      <c r="R45" s="417"/>
      <c r="S45" s="417"/>
      <c r="T45" s="417"/>
      <c r="U45" s="417"/>
      <c r="V45" s="417"/>
      <c r="W45" s="417"/>
      <c r="X45" s="417"/>
      <c r="Y45" s="417"/>
      <c r="Z45" s="417"/>
      <c r="AA45" s="417"/>
      <c r="AB45" s="417"/>
      <c r="AC45" s="417"/>
      <c r="AD45" s="417"/>
      <c r="AE45" s="417"/>
      <c r="AF45" s="417"/>
      <c r="AG45" s="417"/>
      <c r="AH45" s="417"/>
      <c r="AI45" s="417"/>
      <c r="AJ45" s="417"/>
      <c r="AK45" s="417"/>
      <c r="AL45" s="417"/>
      <c r="AM45" s="417"/>
      <c r="AN45" s="417"/>
      <c r="AO45" s="417"/>
      <c r="AP45" s="417"/>
      <c r="AQ45" s="417"/>
      <c r="AR45" s="417"/>
      <c r="AS45" s="417"/>
      <c r="AT45" s="417"/>
      <c r="AU45" s="417"/>
      <c r="AV45" s="417"/>
      <c r="AW45" s="417"/>
      <c r="AX45" s="417"/>
      <c r="AY45" s="417"/>
      <c r="AZ45" s="417"/>
      <c r="BA45" s="417"/>
      <c r="BB45" s="417"/>
      <c r="BC45" s="417"/>
      <c r="BD45" s="417"/>
      <c r="BE45" s="417"/>
      <c r="BF45" s="417"/>
      <c r="BG45" s="417"/>
      <c r="BH45" s="417"/>
      <c r="BI45" s="417"/>
      <c r="BJ45" s="417"/>
      <c r="BK45" s="417"/>
      <c r="BL45" s="417"/>
      <c r="BM45" s="417"/>
      <c r="BN45" s="417"/>
      <c r="BO45" s="417"/>
      <c r="BP45" s="417"/>
      <c r="BQ45" s="417"/>
      <c r="BS45" s="131"/>
      <c r="BT45" s="131"/>
      <c r="BU45" s="131"/>
    </row>
    <row r="46" spans="1:73" ht="12" customHeight="1">
      <c r="A46" s="131">
        <f>A43+1</f>
        <v>14</v>
      </c>
      <c r="G46" s="529">
        <v>4</v>
      </c>
      <c r="H46" s="437"/>
      <c r="I46" s="437"/>
      <c r="J46" s="438"/>
      <c r="K46" s="417" t="str">
        <f ca="1">IF(INDEX(入力,$A46,K$1)="","",INDEX(入力,$A46,K$1))</f>
        <v/>
      </c>
      <c r="L46" s="417"/>
      <c r="M46" s="417"/>
      <c r="N46" s="417"/>
      <c r="O46" s="417"/>
      <c r="P46" s="417"/>
      <c r="Q46" s="417"/>
      <c r="R46" s="417"/>
      <c r="S46" s="417"/>
      <c r="T46" s="417"/>
      <c r="U46" s="417" t="str">
        <f ca="1">IF($K46="","",VLOOKUP($K46,新選手名簿,U$1,FALSE))</f>
        <v/>
      </c>
      <c r="V46" s="417"/>
      <c r="W46" s="417"/>
      <c r="X46" s="417"/>
      <c r="Y46" s="417"/>
      <c r="Z46" s="417"/>
      <c r="AA46" s="417"/>
      <c r="AB46" s="417"/>
      <c r="AC46" s="417"/>
      <c r="AD46" s="417"/>
      <c r="AE46" s="417" t="s">
        <v>305</v>
      </c>
      <c r="AF46" s="417"/>
      <c r="AG46" s="417"/>
      <c r="AH46" s="417"/>
      <c r="AI46" s="417"/>
      <c r="AJ46" s="417"/>
      <c r="AK46" s="417"/>
      <c r="AL46" s="417"/>
      <c r="AM46" s="417"/>
      <c r="AN46" s="417"/>
      <c r="AO46" s="417" t="str">
        <f ca="1">IF($K46="","",VLOOKUP($K46,新選手名簿,AO$1,FALSE))</f>
        <v/>
      </c>
      <c r="AP46" s="417"/>
      <c r="AQ46" s="417"/>
      <c r="AR46" s="417"/>
      <c r="AS46" s="417"/>
      <c r="AT46" s="417"/>
      <c r="AU46" s="417"/>
      <c r="AV46" s="417"/>
      <c r="AW46" s="417"/>
      <c r="AX46" s="417"/>
      <c r="AY46" s="417"/>
      <c r="AZ46" s="417"/>
      <c r="BA46" s="417"/>
      <c r="BB46" s="417"/>
      <c r="BC46" s="417"/>
      <c r="BD46" s="417"/>
      <c r="BE46" s="417"/>
      <c r="BF46" s="417"/>
      <c r="BG46" s="417"/>
      <c r="BH46" s="417" t="str">
        <f ca="1">IF($K46="","",VLOOKUP($K46,新選手名簿,BH$1,FALSE))</f>
        <v/>
      </c>
      <c r="BI46" s="417"/>
      <c r="BJ46" s="417"/>
      <c r="BK46" s="417"/>
      <c r="BL46" s="417"/>
      <c r="BM46" s="417" t="str">
        <f ca="1">IF($K46="","",VLOOKUP($K46,新選手名簿,BM$1,FALSE))</f>
        <v/>
      </c>
      <c r="BN46" s="417"/>
      <c r="BO46" s="417"/>
      <c r="BP46" s="417"/>
      <c r="BQ46" s="417"/>
      <c r="BS46" s="131"/>
      <c r="BT46" s="131"/>
      <c r="BU46" s="131"/>
    </row>
    <row r="47" spans="1:73" ht="12" customHeight="1">
      <c r="A47" s="131"/>
      <c r="G47" s="439"/>
      <c r="H47" s="440"/>
      <c r="I47" s="440"/>
      <c r="J47" s="441"/>
      <c r="K47" s="417"/>
      <c r="L47" s="417"/>
      <c r="M47" s="417"/>
      <c r="N47" s="417"/>
      <c r="O47" s="417"/>
      <c r="P47" s="417"/>
      <c r="Q47" s="417"/>
      <c r="R47" s="417"/>
      <c r="S47" s="417"/>
      <c r="T47" s="417"/>
      <c r="U47" s="417"/>
      <c r="V47" s="417"/>
      <c r="W47" s="417"/>
      <c r="X47" s="417"/>
      <c r="Y47" s="417"/>
      <c r="Z47" s="417"/>
      <c r="AA47" s="417"/>
      <c r="AB47" s="417"/>
      <c r="AC47" s="417"/>
      <c r="AD47" s="417"/>
      <c r="AE47" s="417"/>
      <c r="AF47" s="417"/>
      <c r="AG47" s="417"/>
      <c r="AH47" s="417"/>
      <c r="AI47" s="417"/>
      <c r="AJ47" s="417"/>
      <c r="AK47" s="417"/>
      <c r="AL47" s="417"/>
      <c r="AM47" s="417"/>
      <c r="AN47" s="417"/>
      <c r="AO47" s="417"/>
      <c r="AP47" s="417"/>
      <c r="AQ47" s="417"/>
      <c r="AR47" s="417"/>
      <c r="AS47" s="417"/>
      <c r="AT47" s="417"/>
      <c r="AU47" s="417"/>
      <c r="AV47" s="417"/>
      <c r="AW47" s="417"/>
      <c r="AX47" s="417"/>
      <c r="AY47" s="417"/>
      <c r="AZ47" s="417"/>
      <c r="BA47" s="417"/>
      <c r="BB47" s="417"/>
      <c r="BC47" s="417"/>
      <c r="BD47" s="417"/>
      <c r="BE47" s="417"/>
      <c r="BF47" s="417"/>
      <c r="BG47" s="417"/>
      <c r="BH47" s="417"/>
      <c r="BI47" s="417"/>
      <c r="BJ47" s="417"/>
      <c r="BK47" s="417"/>
      <c r="BL47" s="417"/>
      <c r="BM47" s="417"/>
      <c r="BN47" s="417"/>
      <c r="BO47" s="417"/>
      <c r="BP47" s="417"/>
      <c r="BQ47" s="417"/>
      <c r="BS47" s="131"/>
      <c r="BT47" s="131"/>
      <c r="BU47" s="131"/>
    </row>
    <row r="48" spans="1:73" ht="12" customHeight="1">
      <c r="A48" s="131"/>
      <c r="G48" s="439"/>
      <c r="H48" s="440"/>
      <c r="I48" s="440"/>
      <c r="J48" s="441"/>
      <c r="K48" s="417"/>
      <c r="L48" s="417"/>
      <c r="M48" s="417"/>
      <c r="N48" s="417"/>
      <c r="O48" s="417"/>
      <c r="P48" s="417"/>
      <c r="Q48" s="417"/>
      <c r="R48" s="417"/>
      <c r="S48" s="417"/>
      <c r="T48" s="417"/>
      <c r="U48" s="417"/>
      <c r="V48" s="417"/>
      <c r="W48" s="417"/>
      <c r="X48" s="417"/>
      <c r="Y48" s="417"/>
      <c r="Z48" s="417"/>
      <c r="AA48" s="417"/>
      <c r="AB48" s="417"/>
      <c r="AC48" s="417"/>
      <c r="AD48" s="417"/>
      <c r="AE48" s="417"/>
      <c r="AF48" s="417"/>
      <c r="AG48" s="417"/>
      <c r="AH48" s="417"/>
      <c r="AI48" s="417"/>
      <c r="AJ48" s="417"/>
      <c r="AK48" s="417"/>
      <c r="AL48" s="417"/>
      <c r="AM48" s="417"/>
      <c r="AN48" s="417"/>
      <c r="AO48" s="417"/>
      <c r="AP48" s="417"/>
      <c r="AQ48" s="417"/>
      <c r="AR48" s="417"/>
      <c r="AS48" s="417"/>
      <c r="AT48" s="417"/>
      <c r="AU48" s="417"/>
      <c r="AV48" s="417"/>
      <c r="AW48" s="417"/>
      <c r="AX48" s="417"/>
      <c r="AY48" s="417"/>
      <c r="AZ48" s="417"/>
      <c r="BA48" s="417"/>
      <c r="BB48" s="417"/>
      <c r="BC48" s="417"/>
      <c r="BD48" s="417"/>
      <c r="BE48" s="417"/>
      <c r="BF48" s="417"/>
      <c r="BG48" s="417"/>
      <c r="BH48" s="417"/>
      <c r="BI48" s="417"/>
      <c r="BJ48" s="417"/>
      <c r="BK48" s="417"/>
      <c r="BL48" s="417"/>
      <c r="BM48" s="417"/>
      <c r="BN48" s="417"/>
      <c r="BO48" s="417"/>
      <c r="BP48" s="417"/>
      <c r="BQ48" s="417"/>
      <c r="BS48" s="131"/>
      <c r="BT48" s="131"/>
      <c r="BU48" s="131"/>
    </row>
    <row r="49" spans="1:73" ht="12" customHeight="1">
      <c r="A49" s="131">
        <f>A46+1</f>
        <v>15</v>
      </c>
      <c r="G49" s="439"/>
      <c r="H49" s="440"/>
      <c r="I49" s="440"/>
      <c r="J49" s="441"/>
      <c r="K49" s="445" t="str">
        <f ca="1">IF(INDEX(入力,$A49,K$1)="","",INDEX(入力,$A49,K$1))</f>
        <v/>
      </c>
      <c r="L49" s="446"/>
      <c r="M49" s="446"/>
      <c r="N49" s="446"/>
      <c r="O49" s="446"/>
      <c r="P49" s="446"/>
      <c r="Q49" s="446"/>
      <c r="R49" s="446"/>
      <c r="S49" s="446"/>
      <c r="T49" s="447"/>
      <c r="U49" s="445" t="str">
        <f ca="1">IF($K49="","",VLOOKUP($K49,新選手名簿,U$1,FALSE))</f>
        <v/>
      </c>
      <c r="V49" s="446"/>
      <c r="W49" s="446"/>
      <c r="X49" s="446"/>
      <c r="Y49" s="446"/>
      <c r="Z49" s="446"/>
      <c r="AA49" s="446"/>
      <c r="AB49" s="446"/>
      <c r="AC49" s="446"/>
      <c r="AD49" s="446"/>
      <c r="AE49" s="446" t="s">
        <v>305</v>
      </c>
      <c r="AF49" s="446"/>
      <c r="AG49" s="446"/>
      <c r="AH49" s="446"/>
      <c r="AI49" s="446"/>
      <c r="AJ49" s="446"/>
      <c r="AK49" s="446"/>
      <c r="AL49" s="446"/>
      <c r="AM49" s="446"/>
      <c r="AN49" s="447"/>
      <c r="AO49" s="445" t="str">
        <f ca="1">IF($K49="","",VLOOKUP($K49,新選手名簿,AO$1,FALSE))</f>
        <v/>
      </c>
      <c r="AP49" s="446"/>
      <c r="AQ49" s="446"/>
      <c r="AR49" s="446"/>
      <c r="AS49" s="446"/>
      <c r="AT49" s="446"/>
      <c r="AU49" s="446"/>
      <c r="AV49" s="446"/>
      <c r="AW49" s="446"/>
      <c r="AX49" s="446"/>
      <c r="AY49" s="446"/>
      <c r="AZ49" s="446"/>
      <c r="BA49" s="446"/>
      <c r="BB49" s="446"/>
      <c r="BC49" s="446"/>
      <c r="BD49" s="446"/>
      <c r="BE49" s="446"/>
      <c r="BF49" s="446"/>
      <c r="BG49" s="447"/>
      <c r="BH49" s="445" t="str">
        <f ca="1">IF($K49="","",VLOOKUP($K49,新選手名簿,BH$1,FALSE))</f>
        <v/>
      </c>
      <c r="BI49" s="446"/>
      <c r="BJ49" s="446"/>
      <c r="BK49" s="446"/>
      <c r="BL49" s="447"/>
      <c r="BM49" s="445" t="str">
        <f ca="1">IF($K49="","",VLOOKUP($K49,新選手名簿,BM$1,FALSE))</f>
        <v/>
      </c>
      <c r="BN49" s="446"/>
      <c r="BO49" s="446"/>
      <c r="BP49" s="446"/>
      <c r="BQ49" s="447"/>
      <c r="BS49" s="131"/>
      <c r="BT49" s="131"/>
      <c r="BU49" s="131"/>
    </row>
    <row r="50" spans="1:73" ht="12" customHeight="1">
      <c r="A50" s="131"/>
      <c r="G50" s="439"/>
      <c r="H50" s="440"/>
      <c r="I50" s="440"/>
      <c r="J50" s="441"/>
      <c r="K50" s="448"/>
      <c r="L50" s="449"/>
      <c r="M50" s="449"/>
      <c r="N50" s="449"/>
      <c r="O50" s="449"/>
      <c r="P50" s="449"/>
      <c r="Q50" s="449"/>
      <c r="R50" s="449"/>
      <c r="S50" s="449"/>
      <c r="T50" s="450"/>
      <c r="U50" s="448"/>
      <c r="V50" s="449"/>
      <c r="W50" s="449"/>
      <c r="X50" s="449"/>
      <c r="Y50" s="449"/>
      <c r="Z50" s="449"/>
      <c r="AA50" s="449"/>
      <c r="AB50" s="449"/>
      <c r="AC50" s="449"/>
      <c r="AD50" s="449"/>
      <c r="AE50" s="449"/>
      <c r="AF50" s="449"/>
      <c r="AG50" s="449"/>
      <c r="AH50" s="449"/>
      <c r="AI50" s="449"/>
      <c r="AJ50" s="449"/>
      <c r="AK50" s="449"/>
      <c r="AL50" s="449"/>
      <c r="AM50" s="449"/>
      <c r="AN50" s="450"/>
      <c r="AO50" s="448"/>
      <c r="AP50" s="449"/>
      <c r="AQ50" s="449"/>
      <c r="AR50" s="449"/>
      <c r="AS50" s="449"/>
      <c r="AT50" s="449"/>
      <c r="AU50" s="449"/>
      <c r="AV50" s="449"/>
      <c r="AW50" s="449"/>
      <c r="AX50" s="449"/>
      <c r="AY50" s="449"/>
      <c r="AZ50" s="449"/>
      <c r="BA50" s="449"/>
      <c r="BB50" s="449"/>
      <c r="BC50" s="449"/>
      <c r="BD50" s="449"/>
      <c r="BE50" s="449"/>
      <c r="BF50" s="449"/>
      <c r="BG50" s="450"/>
      <c r="BH50" s="448"/>
      <c r="BI50" s="449"/>
      <c r="BJ50" s="449"/>
      <c r="BK50" s="449"/>
      <c r="BL50" s="450"/>
      <c r="BM50" s="448"/>
      <c r="BN50" s="449"/>
      <c r="BO50" s="449"/>
      <c r="BP50" s="449"/>
      <c r="BQ50" s="450"/>
      <c r="BS50" s="131"/>
      <c r="BT50" s="131"/>
      <c r="BU50" s="131"/>
    </row>
    <row r="51" spans="1:73" ht="12" customHeight="1">
      <c r="A51" s="131"/>
      <c r="G51" s="439"/>
      <c r="H51" s="440"/>
      <c r="I51" s="440"/>
      <c r="J51" s="441"/>
      <c r="K51" s="451"/>
      <c r="L51" s="452"/>
      <c r="M51" s="452"/>
      <c r="N51" s="452"/>
      <c r="O51" s="452"/>
      <c r="P51" s="452"/>
      <c r="Q51" s="452"/>
      <c r="R51" s="452"/>
      <c r="S51" s="452"/>
      <c r="T51" s="453"/>
      <c r="U51" s="451"/>
      <c r="V51" s="452"/>
      <c r="W51" s="452"/>
      <c r="X51" s="452"/>
      <c r="Y51" s="452"/>
      <c r="Z51" s="452"/>
      <c r="AA51" s="452"/>
      <c r="AB51" s="452"/>
      <c r="AC51" s="452"/>
      <c r="AD51" s="452"/>
      <c r="AE51" s="452"/>
      <c r="AF51" s="452"/>
      <c r="AG51" s="452"/>
      <c r="AH51" s="452"/>
      <c r="AI51" s="452"/>
      <c r="AJ51" s="452"/>
      <c r="AK51" s="452"/>
      <c r="AL51" s="452"/>
      <c r="AM51" s="452"/>
      <c r="AN51" s="453"/>
      <c r="AO51" s="451"/>
      <c r="AP51" s="452"/>
      <c r="AQ51" s="452"/>
      <c r="AR51" s="452"/>
      <c r="AS51" s="452"/>
      <c r="AT51" s="452"/>
      <c r="AU51" s="452"/>
      <c r="AV51" s="452"/>
      <c r="AW51" s="452"/>
      <c r="AX51" s="452"/>
      <c r="AY51" s="452"/>
      <c r="AZ51" s="452"/>
      <c r="BA51" s="452"/>
      <c r="BB51" s="452"/>
      <c r="BC51" s="452"/>
      <c r="BD51" s="452"/>
      <c r="BE51" s="452"/>
      <c r="BF51" s="452"/>
      <c r="BG51" s="453"/>
      <c r="BH51" s="451"/>
      <c r="BI51" s="452"/>
      <c r="BJ51" s="452"/>
      <c r="BK51" s="452"/>
      <c r="BL51" s="453"/>
      <c r="BM51" s="451"/>
      <c r="BN51" s="452"/>
      <c r="BO51" s="452"/>
      <c r="BP51" s="452"/>
      <c r="BQ51" s="453"/>
      <c r="BS51" s="147"/>
      <c r="BT51" s="147"/>
      <c r="BU51" s="574" t="s">
        <v>195</v>
      </c>
    </row>
    <row r="52" spans="1:73" ht="12" customHeight="1">
      <c r="A52" s="131">
        <f>A49+1</f>
        <v>16</v>
      </c>
      <c r="G52" s="439"/>
      <c r="H52" s="440"/>
      <c r="I52" s="440"/>
      <c r="J52" s="441"/>
      <c r="K52" s="417" t="str">
        <f ca="1">IF(INDEX(入力,$A52,K$1)="","",INDEX(入力,$A52,K$1))</f>
        <v/>
      </c>
      <c r="L52" s="417"/>
      <c r="M52" s="417"/>
      <c r="N52" s="417"/>
      <c r="O52" s="417"/>
      <c r="P52" s="417"/>
      <c r="Q52" s="417"/>
      <c r="R52" s="417"/>
      <c r="S52" s="417"/>
      <c r="T52" s="417"/>
      <c r="U52" s="417" t="str">
        <f ca="1">IF($K52="","",VLOOKUP($K52,新選手名簿,U$1,FALSE))</f>
        <v/>
      </c>
      <c r="V52" s="417"/>
      <c r="W52" s="417"/>
      <c r="X52" s="417"/>
      <c r="Y52" s="417"/>
      <c r="Z52" s="417"/>
      <c r="AA52" s="417"/>
      <c r="AB52" s="417"/>
      <c r="AC52" s="417"/>
      <c r="AD52" s="417"/>
      <c r="AE52" s="417" t="s">
        <v>305</v>
      </c>
      <c r="AF52" s="417"/>
      <c r="AG52" s="417"/>
      <c r="AH52" s="417"/>
      <c r="AI52" s="417"/>
      <c r="AJ52" s="417"/>
      <c r="AK52" s="417"/>
      <c r="AL52" s="417"/>
      <c r="AM52" s="417"/>
      <c r="AN52" s="417"/>
      <c r="AO52" s="417" t="str">
        <f ca="1">IF($K52="","",VLOOKUP($K52,新選手名簿,AO$1,FALSE))</f>
        <v/>
      </c>
      <c r="AP52" s="417"/>
      <c r="AQ52" s="417"/>
      <c r="AR52" s="417"/>
      <c r="AS52" s="417"/>
      <c r="AT52" s="417"/>
      <c r="AU52" s="417"/>
      <c r="AV52" s="417"/>
      <c r="AW52" s="417"/>
      <c r="AX52" s="417"/>
      <c r="AY52" s="417"/>
      <c r="AZ52" s="417"/>
      <c r="BA52" s="417"/>
      <c r="BB52" s="417"/>
      <c r="BC52" s="417"/>
      <c r="BD52" s="417"/>
      <c r="BE52" s="417"/>
      <c r="BF52" s="417"/>
      <c r="BG52" s="417"/>
      <c r="BH52" s="417" t="str">
        <f ca="1">IF($K52="","",VLOOKUP($K52,新選手名簿,BH$1,FALSE))</f>
        <v/>
      </c>
      <c r="BI52" s="417"/>
      <c r="BJ52" s="417"/>
      <c r="BK52" s="417"/>
      <c r="BL52" s="417"/>
      <c r="BM52" s="417" t="str">
        <f ca="1">IF($K52="","",VLOOKUP($K52,新選手名簿,BM$1,FALSE))</f>
        <v/>
      </c>
      <c r="BN52" s="417"/>
      <c r="BO52" s="417"/>
      <c r="BP52" s="417"/>
      <c r="BQ52" s="417"/>
      <c r="BS52" s="147"/>
      <c r="BT52" s="147"/>
      <c r="BU52" s="574"/>
    </row>
    <row r="53" spans="1:73" ht="12" customHeight="1">
      <c r="A53" s="131"/>
      <c r="G53" s="439"/>
      <c r="H53" s="440"/>
      <c r="I53" s="440"/>
      <c r="J53" s="441"/>
      <c r="K53" s="417"/>
      <c r="L53" s="417"/>
      <c r="M53" s="417"/>
      <c r="N53" s="417"/>
      <c r="O53" s="417"/>
      <c r="P53" s="417"/>
      <c r="Q53" s="417"/>
      <c r="R53" s="417"/>
      <c r="S53" s="417"/>
      <c r="T53" s="417"/>
      <c r="U53" s="417"/>
      <c r="V53" s="417"/>
      <c r="W53" s="417"/>
      <c r="X53" s="417"/>
      <c r="Y53" s="417"/>
      <c r="Z53" s="417"/>
      <c r="AA53" s="417"/>
      <c r="AB53" s="417"/>
      <c r="AC53" s="417"/>
      <c r="AD53" s="417"/>
      <c r="AE53" s="417"/>
      <c r="AF53" s="417"/>
      <c r="AG53" s="417"/>
      <c r="AH53" s="417"/>
      <c r="AI53" s="417"/>
      <c r="AJ53" s="417"/>
      <c r="AK53" s="417"/>
      <c r="AL53" s="417"/>
      <c r="AM53" s="417"/>
      <c r="AN53" s="417"/>
      <c r="AO53" s="417"/>
      <c r="AP53" s="417"/>
      <c r="AQ53" s="417"/>
      <c r="AR53" s="417"/>
      <c r="AS53" s="417"/>
      <c r="AT53" s="417"/>
      <c r="AU53" s="417"/>
      <c r="AV53" s="417"/>
      <c r="AW53" s="417"/>
      <c r="AX53" s="417"/>
      <c r="AY53" s="417"/>
      <c r="AZ53" s="417"/>
      <c r="BA53" s="417"/>
      <c r="BB53" s="417"/>
      <c r="BC53" s="417"/>
      <c r="BD53" s="417"/>
      <c r="BE53" s="417"/>
      <c r="BF53" s="417"/>
      <c r="BG53" s="417"/>
      <c r="BH53" s="417"/>
      <c r="BI53" s="417"/>
      <c r="BJ53" s="417"/>
      <c r="BK53" s="417"/>
      <c r="BL53" s="417"/>
      <c r="BM53" s="417"/>
      <c r="BN53" s="417"/>
      <c r="BO53" s="417"/>
      <c r="BP53" s="417"/>
      <c r="BQ53" s="417"/>
      <c r="BS53" s="147"/>
      <c r="BT53" s="147"/>
      <c r="BU53" s="574"/>
    </row>
    <row r="54" spans="1:73" ht="12" customHeight="1">
      <c r="A54" s="131"/>
      <c r="G54" s="442"/>
      <c r="H54" s="443"/>
      <c r="I54" s="443"/>
      <c r="J54" s="444"/>
      <c r="K54" s="417"/>
      <c r="L54" s="417"/>
      <c r="M54" s="417"/>
      <c r="N54" s="417"/>
      <c r="O54" s="417"/>
      <c r="P54" s="417"/>
      <c r="Q54" s="417"/>
      <c r="R54" s="417"/>
      <c r="S54" s="417"/>
      <c r="T54" s="417"/>
      <c r="U54" s="417"/>
      <c r="V54" s="417"/>
      <c r="W54" s="417"/>
      <c r="X54" s="417"/>
      <c r="Y54" s="417"/>
      <c r="Z54" s="417"/>
      <c r="AA54" s="417"/>
      <c r="AB54" s="417"/>
      <c r="AC54" s="417"/>
      <c r="AD54" s="417"/>
      <c r="AE54" s="417"/>
      <c r="AF54" s="417"/>
      <c r="AG54" s="417"/>
      <c r="AH54" s="417"/>
      <c r="AI54" s="417"/>
      <c r="AJ54" s="417"/>
      <c r="AK54" s="417"/>
      <c r="AL54" s="417"/>
      <c r="AM54" s="417"/>
      <c r="AN54" s="417"/>
      <c r="AO54" s="417"/>
      <c r="AP54" s="417"/>
      <c r="AQ54" s="417"/>
      <c r="AR54" s="417"/>
      <c r="AS54" s="417"/>
      <c r="AT54" s="417"/>
      <c r="AU54" s="417"/>
      <c r="AV54" s="417"/>
      <c r="AW54" s="417"/>
      <c r="AX54" s="417"/>
      <c r="AY54" s="417"/>
      <c r="AZ54" s="417"/>
      <c r="BA54" s="417"/>
      <c r="BB54" s="417"/>
      <c r="BC54" s="417"/>
      <c r="BD54" s="417"/>
      <c r="BE54" s="417"/>
      <c r="BF54" s="417"/>
      <c r="BG54" s="417"/>
      <c r="BH54" s="417"/>
      <c r="BI54" s="417"/>
      <c r="BJ54" s="417"/>
      <c r="BK54" s="417"/>
      <c r="BL54" s="417"/>
      <c r="BM54" s="417"/>
      <c r="BN54" s="417"/>
      <c r="BO54" s="417"/>
      <c r="BP54" s="417"/>
      <c r="BQ54" s="417"/>
      <c r="BS54" s="147"/>
      <c r="BT54" s="147"/>
      <c r="BU54" s="574"/>
    </row>
    <row r="55" spans="1:73" ht="19.2">
      <c r="A55" s="131"/>
      <c r="G55" s="155"/>
      <c r="H55" s="55"/>
      <c r="I55" s="55"/>
      <c r="J55" s="55"/>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154"/>
      <c r="AL55" s="154"/>
      <c r="AM55" s="154"/>
      <c r="AN55" s="154"/>
      <c r="AO55" s="156"/>
      <c r="AP55" s="156"/>
      <c r="AQ55" s="156"/>
      <c r="AR55" s="156"/>
      <c r="AS55" s="156"/>
      <c r="AT55" s="156"/>
      <c r="AU55" s="156"/>
      <c r="AV55" s="156"/>
      <c r="AW55" s="156"/>
      <c r="AX55" s="156"/>
      <c r="AY55" s="156"/>
      <c r="AZ55" s="156"/>
      <c r="BA55" s="156"/>
      <c r="BB55" s="156"/>
      <c r="BC55" s="156"/>
      <c r="BD55" s="156"/>
      <c r="BE55" s="413" t="s">
        <v>234</v>
      </c>
      <c r="BF55" s="413"/>
      <c r="BG55" s="413"/>
      <c r="BH55" s="413"/>
      <c r="BI55" s="413"/>
      <c r="BJ55" s="413"/>
      <c r="BK55" s="413"/>
      <c r="BL55" s="413"/>
      <c r="BM55" s="413"/>
      <c r="BN55" s="413"/>
      <c r="BO55" s="413"/>
      <c r="BP55" s="413"/>
      <c r="BQ55" s="414"/>
      <c r="BS55" s="147"/>
      <c r="BT55" s="147"/>
      <c r="BU55" s="574"/>
    </row>
    <row r="56" spans="1:73" ht="12" customHeight="1">
      <c r="A56" s="131">
        <v>1</v>
      </c>
      <c r="G56" s="7"/>
      <c r="H56" s="8"/>
      <c r="I56" s="571" t="s">
        <v>27</v>
      </c>
      <c r="J56" s="571"/>
      <c r="K56" s="571"/>
      <c r="L56" s="571"/>
      <c r="M56" s="571"/>
      <c r="N56" s="571"/>
      <c r="O56" s="571"/>
      <c r="P56" s="571"/>
      <c r="Q56" s="571"/>
      <c r="R56" s="571"/>
      <c r="S56" s="571"/>
      <c r="T56" s="571"/>
      <c r="U56" s="571"/>
      <c r="V56" s="571"/>
      <c r="W56" s="571"/>
      <c r="X56" s="15"/>
      <c r="Y56" s="15"/>
      <c r="Z56" s="15"/>
      <c r="AA56" s="458" t="str">
        <f ca="1">IF(入力シート!$V$41=A56,"参加総数　男子 "&amp;入力シート!$V$42&amp;" 人","")</f>
        <v/>
      </c>
      <c r="AB56" s="458"/>
      <c r="AC56" s="458"/>
      <c r="AD56" s="458"/>
      <c r="AE56" s="458"/>
      <c r="AF56" s="458"/>
      <c r="AG56" s="458"/>
      <c r="AH56" s="458"/>
      <c r="AI56" s="458"/>
      <c r="AJ56" s="458"/>
      <c r="AK56" s="458"/>
      <c r="AL56" s="458"/>
      <c r="AM56" s="458"/>
      <c r="AN56" s="458"/>
      <c r="AO56" s="458"/>
      <c r="AP56" s="458"/>
      <c r="AQ56" s="458"/>
      <c r="AR56" s="458"/>
      <c r="AS56" s="458"/>
      <c r="AT56" s="458"/>
      <c r="AU56" s="458"/>
      <c r="AV56" s="458"/>
      <c r="AW56" s="458"/>
      <c r="AX56" s="458"/>
      <c r="AY56" s="458"/>
      <c r="AZ56" s="458"/>
      <c r="BA56" s="458"/>
      <c r="BB56" s="15"/>
      <c r="BC56" s="15"/>
      <c r="BD56" s="15"/>
      <c r="BE56" s="409" t="s">
        <v>236</v>
      </c>
      <c r="BF56" s="409"/>
      <c r="BG56" s="409"/>
      <c r="BH56" s="409"/>
      <c r="BI56" s="409"/>
      <c r="BJ56" s="409"/>
      <c r="BK56" s="409"/>
      <c r="BL56" s="409"/>
      <c r="BM56" s="409"/>
      <c r="BN56" s="409"/>
      <c r="BO56" s="409"/>
      <c r="BP56" s="409"/>
      <c r="BQ56" s="410"/>
      <c r="BS56" s="147"/>
      <c r="BT56" s="147"/>
      <c r="BU56" s="574"/>
    </row>
    <row r="57" spans="1:73" ht="12" customHeight="1">
      <c r="A57" s="131"/>
      <c r="G57" s="10"/>
      <c r="H57" s="11"/>
      <c r="I57" s="572"/>
      <c r="J57" s="572"/>
      <c r="K57" s="572"/>
      <c r="L57" s="572"/>
      <c r="M57" s="572"/>
      <c r="N57" s="572"/>
      <c r="O57" s="572"/>
      <c r="P57" s="572"/>
      <c r="Q57" s="572"/>
      <c r="R57" s="572"/>
      <c r="S57" s="572"/>
      <c r="T57" s="572"/>
      <c r="U57" s="572"/>
      <c r="V57" s="572"/>
      <c r="W57" s="572"/>
      <c r="X57" s="24"/>
      <c r="Y57" s="24"/>
      <c r="Z57" s="24"/>
      <c r="AA57" s="459"/>
      <c r="AB57" s="459"/>
      <c r="AC57" s="459"/>
      <c r="AD57" s="459"/>
      <c r="AE57" s="459"/>
      <c r="AF57" s="459"/>
      <c r="AG57" s="459"/>
      <c r="AH57" s="459"/>
      <c r="AI57" s="459"/>
      <c r="AJ57" s="459"/>
      <c r="AK57" s="459"/>
      <c r="AL57" s="459"/>
      <c r="AM57" s="459"/>
      <c r="AN57" s="459"/>
      <c r="AO57" s="459"/>
      <c r="AP57" s="459"/>
      <c r="AQ57" s="459"/>
      <c r="AR57" s="459"/>
      <c r="AS57" s="459"/>
      <c r="AT57" s="459"/>
      <c r="AU57" s="459"/>
      <c r="AV57" s="459"/>
      <c r="AW57" s="459"/>
      <c r="AX57" s="459"/>
      <c r="AY57" s="459"/>
      <c r="AZ57" s="459"/>
      <c r="BA57" s="459"/>
      <c r="BB57" s="24"/>
      <c r="BC57" s="24"/>
      <c r="BD57" s="24"/>
      <c r="BE57" s="411"/>
      <c r="BF57" s="411"/>
      <c r="BG57" s="411"/>
      <c r="BH57" s="411"/>
      <c r="BI57" s="411"/>
      <c r="BJ57" s="411"/>
      <c r="BK57" s="411"/>
      <c r="BL57" s="411"/>
      <c r="BM57" s="411"/>
      <c r="BN57" s="411"/>
      <c r="BO57" s="411"/>
      <c r="BP57" s="411"/>
      <c r="BQ57" s="412"/>
      <c r="BS57" s="147"/>
      <c r="BT57" s="147"/>
      <c r="BU57" s="574"/>
    </row>
    <row r="58" spans="1:73" ht="12" customHeight="1">
      <c r="A58" s="131"/>
      <c r="G58" s="515" t="s">
        <v>6</v>
      </c>
      <c r="H58" s="516"/>
      <c r="I58" s="516"/>
      <c r="J58" s="516"/>
      <c r="K58" s="516"/>
      <c r="L58" s="516"/>
      <c r="M58" s="516"/>
      <c r="N58" s="516"/>
      <c r="O58" s="516"/>
      <c r="P58" s="516"/>
      <c r="Q58" s="516"/>
      <c r="R58" s="516"/>
      <c r="S58" s="516"/>
      <c r="T58" s="516"/>
      <c r="U58" s="516"/>
      <c r="V58" s="516"/>
      <c r="W58" s="516"/>
      <c r="X58" s="516"/>
      <c r="Y58" s="516"/>
      <c r="Z58" s="516"/>
      <c r="AA58" s="516"/>
      <c r="AB58" s="516"/>
      <c r="AC58" s="516"/>
      <c r="AD58" s="516"/>
      <c r="AE58" s="516"/>
      <c r="AF58" s="516"/>
      <c r="AG58" s="516"/>
      <c r="AH58" s="516"/>
      <c r="AI58" s="516"/>
      <c r="AJ58" s="516"/>
      <c r="AK58" s="516"/>
      <c r="AL58" s="516"/>
      <c r="AM58" s="516"/>
      <c r="AN58" s="516"/>
      <c r="AO58" s="516"/>
      <c r="AP58" s="516"/>
      <c r="AQ58" s="516"/>
      <c r="AR58" s="516"/>
      <c r="AS58" s="516"/>
      <c r="AT58" s="516"/>
      <c r="AU58" s="516"/>
      <c r="AV58" s="516"/>
      <c r="AW58" s="516"/>
      <c r="AX58" s="516"/>
      <c r="AY58" s="516"/>
      <c r="AZ58" s="516"/>
      <c r="BA58" s="516"/>
      <c r="BB58" s="516"/>
      <c r="BC58" s="516"/>
      <c r="BD58" s="516"/>
      <c r="BE58" s="516"/>
      <c r="BF58" s="516"/>
      <c r="BG58" s="516"/>
      <c r="BH58" s="516"/>
      <c r="BI58" s="516"/>
      <c r="BJ58" s="516"/>
      <c r="BK58" s="516"/>
      <c r="BL58" s="516"/>
      <c r="BM58" s="516"/>
      <c r="BN58" s="516"/>
      <c r="BO58" s="516"/>
      <c r="BP58" s="516"/>
      <c r="BQ58" s="517"/>
      <c r="BS58" s="147"/>
      <c r="BT58" s="147"/>
      <c r="BU58" s="574"/>
    </row>
    <row r="59" spans="1:73" ht="12" customHeight="1">
      <c r="A59" s="131"/>
      <c r="G59" s="462"/>
      <c r="H59" s="456"/>
      <c r="I59" s="456"/>
      <c r="J59" s="456"/>
      <c r="K59" s="456"/>
      <c r="L59" s="456"/>
      <c r="M59" s="456"/>
      <c r="N59" s="456"/>
      <c r="O59" s="456"/>
      <c r="P59" s="456"/>
      <c r="Q59" s="456"/>
      <c r="R59" s="456"/>
      <c r="S59" s="456"/>
      <c r="T59" s="456"/>
      <c r="U59" s="456"/>
      <c r="V59" s="456"/>
      <c r="W59" s="456"/>
      <c r="X59" s="456"/>
      <c r="Y59" s="456"/>
      <c r="Z59" s="456"/>
      <c r="AA59" s="456"/>
      <c r="AB59" s="456"/>
      <c r="AC59" s="456"/>
      <c r="AD59" s="456"/>
      <c r="AE59" s="456"/>
      <c r="AF59" s="456"/>
      <c r="AG59" s="456"/>
      <c r="AH59" s="456"/>
      <c r="AI59" s="456"/>
      <c r="AJ59" s="456"/>
      <c r="AK59" s="456"/>
      <c r="AL59" s="456"/>
      <c r="AM59" s="456"/>
      <c r="AN59" s="456"/>
      <c r="AO59" s="456"/>
      <c r="AP59" s="456"/>
      <c r="AQ59" s="456"/>
      <c r="AR59" s="456"/>
      <c r="AS59" s="456"/>
      <c r="AT59" s="456"/>
      <c r="AU59" s="456"/>
      <c r="AV59" s="456"/>
      <c r="AW59" s="456"/>
      <c r="AX59" s="456"/>
      <c r="AY59" s="456"/>
      <c r="AZ59" s="456"/>
      <c r="BA59" s="456"/>
      <c r="BB59" s="456"/>
      <c r="BC59" s="456"/>
      <c r="BD59" s="456"/>
      <c r="BE59" s="456"/>
      <c r="BF59" s="456"/>
      <c r="BG59" s="456"/>
      <c r="BH59" s="456"/>
      <c r="BI59" s="456"/>
      <c r="BJ59" s="456"/>
      <c r="BK59" s="456"/>
      <c r="BL59" s="456"/>
      <c r="BM59" s="456"/>
      <c r="BN59" s="456"/>
      <c r="BO59" s="456"/>
      <c r="BP59" s="456"/>
      <c r="BQ59" s="463"/>
      <c r="BS59" s="147"/>
      <c r="BT59" s="147"/>
      <c r="BU59" s="574"/>
    </row>
    <row r="60" spans="1:73" ht="12" customHeight="1">
      <c r="A60" s="131">
        <v>2</v>
      </c>
      <c r="G60" s="7"/>
      <c r="I60" s="456" t="str">
        <f>IF(INDEX(入力,$A60,G$1)="","",INDEX(入力,$A60,G$1))</f>
        <v>令和 9 年 0 月 0 日</v>
      </c>
      <c r="J60" s="457"/>
      <c r="K60" s="457"/>
      <c r="L60" s="457"/>
      <c r="M60" s="457"/>
      <c r="N60" s="457"/>
      <c r="O60" s="457"/>
      <c r="P60" s="457"/>
      <c r="Q60" s="457"/>
      <c r="R60" s="457"/>
      <c r="S60" s="457"/>
      <c r="T60" s="457"/>
      <c r="U60" s="457"/>
      <c r="V60" s="457"/>
      <c r="W60" s="457"/>
      <c r="X60" s="457"/>
      <c r="Y60" s="457"/>
      <c r="Z60" s="457"/>
      <c r="AA60" s="457"/>
      <c r="AB60" s="457"/>
      <c r="AC60" s="457"/>
      <c r="BQ60" s="9"/>
      <c r="BS60" s="147"/>
      <c r="BT60" s="147"/>
      <c r="BU60" s="574"/>
    </row>
    <row r="61" spans="1:73" ht="12" customHeight="1">
      <c r="A61" s="131"/>
      <c r="G61" s="2"/>
      <c r="AC61" s="440" t="s">
        <v>5</v>
      </c>
      <c r="AD61" s="440"/>
      <c r="AE61" s="440"/>
      <c r="AF61" s="440"/>
      <c r="AG61" s="440"/>
      <c r="AH61" s="440"/>
      <c r="AI61" s="440"/>
      <c r="AM61" s="532" t="str">
        <f>入力シート!$AG$9</f>
        <v>〇〇</v>
      </c>
      <c r="AN61" s="532"/>
      <c r="AO61" s="532"/>
      <c r="AP61" s="532"/>
      <c r="AQ61" s="532"/>
      <c r="AR61" s="532"/>
      <c r="AS61" s="532"/>
      <c r="AT61" s="532"/>
      <c r="AU61" s="532"/>
      <c r="AV61" s="532"/>
      <c r="AW61" s="532"/>
      <c r="AX61" s="532"/>
      <c r="AY61" s="532"/>
      <c r="AZ61" s="532"/>
      <c r="BA61" s="532"/>
      <c r="BB61" s="532"/>
      <c r="BC61" s="532"/>
      <c r="BD61" s="532"/>
      <c r="BE61" s="532"/>
      <c r="BF61" s="532"/>
      <c r="BG61" s="532"/>
      <c r="BH61" s="532"/>
      <c r="BI61" s="532"/>
      <c r="BJ61" s="532"/>
      <c r="BK61" s="532"/>
      <c r="BL61" s="532"/>
      <c r="BM61" s="454" t="s">
        <v>12</v>
      </c>
      <c r="BN61" s="454"/>
      <c r="BO61" s="454"/>
      <c r="BQ61" s="3"/>
      <c r="BS61" s="147"/>
      <c r="BT61" s="147"/>
      <c r="BU61" s="574"/>
    </row>
    <row r="62" spans="1:73" ht="12" customHeight="1">
      <c r="A62" s="131"/>
      <c r="G62" s="2"/>
      <c r="AC62" s="440"/>
      <c r="AD62" s="440"/>
      <c r="AE62" s="440"/>
      <c r="AF62" s="440"/>
      <c r="AG62" s="440"/>
      <c r="AH62" s="440"/>
      <c r="AI62" s="440"/>
      <c r="AM62" s="532"/>
      <c r="AN62" s="532"/>
      <c r="AO62" s="532"/>
      <c r="AP62" s="532"/>
      <c r="AQ62" s="532"/>
      <c r="AR62" s="532"/>
      <c r="AS62" s="532"/>
      <c r="AT62" s="532"/>
      <c r="AU62" s="532"/>
      <c r="AV62" s="532"/>
      <c r="AW62" s="532"/>
      <c r="AX62" s="532"/>
      <c r="AY62" s="532"/>
      <c r="AZ62" s="532"/>
      <c r="BA62" s="532"/>
      <c r="BB62" s="532"/>
      <c r="BC62" s="532"/>
      <c r="BD62" s="532"/>
      <c r="BE62" s="532"/>
      <c r="BF62" s="532"/>
      <c r="BG62" s="532"/>
      <c r="BH62" s="532"/>
      <c r="BI62" s="532"/>
      <c r="BJ62" s="532"/>
      <c r="BK62" s="532"/>
      <c r="BL62" s="532"/>
      <c r="BM62" s="454"/>
      <c r="BN62" s="454"/>
      <c r="BO62" s="454"/>
      <c r="BQ62" s="3"/>
      <c r="BS62" s="147" t="s">
        <v>196</v>
      </c>
      <c r="BT62" s="147"/>
      <c r="BU62" s="574"/>
    </row>
    <row r="63" spans="1:73" ht="12" customHeight="1">
      <c r="A63" s="131"/>
      <c r="G63" s="4"/>
      <c r="H63" s="5"/>
      <c r="I63" s="5"/>
      <c r="J63" s="5"/>
      <c r="K63" s="5"/>
      <c r="L63" s="5"/>
      <c r="M63" s="5"/>
      <c r="N63" s="5"/>
      <c r="O63" s="5"/>
      <c r="P63" s="5"/>
      <c r="Q63" s="5"/>
      <c r="R63" s="5"/>
      <c r="S63" s="5"/>
      <c r="T63" s="5"/>
      <c r="U63" s="5"/>
      <c r="V63" s="5"/>
      <c r="W63" s="5"/>
      <c r="X63" s="5"/>
      <c r="Y63" s="5"/>
      <c r="Z63" s="5"/>
      <c r="AA63" s="5"/>
      <c r="AB63" s="5"/>
      <c r="AC63" s="443"/>
      <c r="AD63" s="443"/>
      <c r="AE63" s="443"/>
      <c r="AF63" s="443"/>
      <c r="AG63" s="443"/>
      <c r="AH63" s="443"/>
      <c r="AI63" s="443"/>
      <c r="AJ63" s="5"/>
      <c r="AK63" s="5"/>
      <c r="AL63" s="5"/>
      <c r="AM63" s="533"/>
      <c r="AN63" s="533"/>
      <c r="AO63" s="533"/>
      <c r="AP63" s="533"/>
      <c r="AQ63" s="533"/>
      <c r="AR63" s="533"/>
      <c r="AS63" s="533"/>
      <c r="AT63" s="533"/>
      <c r="AU63" s="533"/>
      <c r="AV63" s="533"/>
      <c r="AW63" s="533"/>
      <c r="AX63" s="533"/>
      <c r="AY63" s="533"/>
      <c r="AZ63" s="533"/>
      <c r="BA63" s="533"/>
      <c r="BB63" s="533"/>
      <c r="BC63" s="533"/>
      <c r="BD63" s="533"/>
      <c r="BE63" s="533"/>
      <c r="BF63" s="533"/>
      <c r="BG63" s="533"/>
      <c r="BH63" s="533"/>
      <c r="BI63" s="533"/>
      <c r="BJ63" s="533"/>
      <c r="BK63" s="533"/>
      <c r="BL63" s="533"/>
      <c r="BM63" s="455"/>
      <c r="BN63" s="455"/>
      <c r="BO63" s="455"/>
      <c r="BP63" s="5"/>
      <c r="BQ63" s="6"/>
      <c r="BS63" s="147"/>
      <c r="BT63" s="147"/>
      <c r="BU63" s="574"/>
    </row>
    <row r="64" spans="1:73" ht="12" customHeight="1">
      <c r="A64" s="131"/>
      <c r="BS64" s="147"/>
      <c r="BT64" s="147"/>
      <c r="BU64" s="574"/>
    </row>
    <row r="65" spans="1:73" ht="12" customHeight="1">
      <c r="A65" s="131"/>
      <c r="BS65" s="147"/>
      <c r="BT65" s="147"/>
      <c r="BU65" s="574"/>
    </row>
    <row r="66" spans="1:73" ht="12" customHeight="1">
      <c r="A66" s="131">
        <v>1</v>
      </c>
      <c r="Z66" s="475">
        <f>IF(INDEX(入力,$A66,K$1)="","",INDEX(入力,$A66,K$1))</f>
        <v>46400</v>
      </c>
      <c r="AA66" s="475"/>
      <c r="AB66" s="475"/>
      <c r="AC66" s="475"/>
      <c r="AD66" s="475"/>
      <c r="AE66" s="475"/>
      <c r="AF66" s="475"/>
      <c r="AG66" s="475"/>
      <c r="AH66" s="475"/>
      <c r="AI66" s="475"/>
      <c r="AJ66" s="475"/>
      <c r="AK66" s="475"/>
      <c r="AL66" s="475"/>
      <c r="AM66" s="475"/>
      <c r="AN66" s="475"/>
      <c r="AO66" s="475"/>
      <c r="AP66" s="475"/>
      <c r="AQ66" s="475"/>
      <c r="AR66" s="475"/>
      <c r="AS66" s="475"/>
      <c r="AT66" s="475"/>
      <c r="AU66" s="475"/>
      <c r="AV66" s="475"/>
      <c r="AW66" s="475"/>
      <c r="BS66" s="147"/>
      <c r="BT66" s="147"/>
      <c r="BU66" s="574"/>
    </row>
    <row r="67" spans="1:73" ht="12" customHeight="1">
      <c r="A67" s="131"/>
      <c r="Z67" s="476"/>
      <c r="AA67" s="476"/>
      <c r="AB67" s="476"/>
      <c r="AC67" s="476"/>
      <c r="AD67" s="476"/>
      <c r="AE67" s="476"/>
      <c r="AF67" s="476"/>
      <c r="AG67" s="476"/>
      <c r="AH67" s="476"/>
      <c r="AI67" s="476"/>
      <c r="AJ67" s="476"/>
      <c r="AK67" s="476"/>
      <c r="AL67" s="476"/>
      <c r="AM67" s="476"/>
      <c r="AN67" s="476"/>
      <c r="AO67" s="476"/>
      <c r="AP67" s="476"/>
      <c r="AQ67" s="476"/>
      <c r="AR67" s="476"/>
      <c r="AS67" s="476"/>
      <c r="AT67" s="476"/>
      <c r="AU67" s="476"/>
      <c r="AV67" s="476"/>
      <c r="AW67" s="476"/>
      <c r="BS67" s="147"/>
      <c r="BT67" s="147"/>
      <c r="BU67" s="574"/>
    </row>
    <row r="68" spans="1:73" ht="12" customHeight="1">
      <c r="A68" s="131"/>
      <c r="G68" s="427" t="s">
        <v>25</v>
      </c>
      <c r="H68" s="428"/>
      <c r="I68" s="428"/>
      <c r="J68" s="428"/>
      <c r="K68" s="428"/>
      <c r="L68" s="428"/>
      <c r="M68" s="428"/>
      <c r="N68" s="428"/>
      <c r="O68" s="428"/>
      <c r="P68" s="428"/>
      <c r="Q68" s="428"/>
      <c r="R68" s="428"/>
      <c r="S68" s="428"/>
      <c r="T68" s="428"/>
      <c r="U68" s="428"/>
      <c r="V68" s="428"/>
      <c r="W68" s="428"/>
      <c r="X68" s="428"/>
      <c r="Y68" s="428"/>
      <c r="Z68" s="428"/>
      <c r="AA68" s="428"/>
      <c r="AB68" s="428"/>
      <c r="AC68" s="428"/>
      <c r="AD68" s="428"/>
      <c r="AE68" s="428"/>
      <c r="AF68" s="428"/>
      <c r="AG68" s="428"/>
      <c r="AH68" s="428"/>
      <c r="AI68" s="428"/>
      <c r="AJ68" s="428"/>
      <c r="AK68" s="428"/>
      <c r="AL68" s="428"/>
      <c r="AM68" s="428"/>
      <c r="AN68" s="428"/>
      <c r="AO68" s="428"/>
      <c r="AP68" s="428"/>
      <c r="AQ68" s="428"/>
      <c r="AR68" s="428"/>
      <c r="AS68" s="428"/>
      <c r="AT68" s="428"/>
      <c r="AU68" s="428"/>
      <c r="AV68" s="428"/>
      <c r="AW68" s="428"/>
      <c r="AX68" s="428"/>
      <c r="AY68" s="428"/>
      <c r="AZ68" s="428"/>
      <c r="BA68" s="428"/>
      <c r="BB68" s="428"/>
      <c r="BC68" s="428"/>
      <c r="BD68" s="428"/>
      <c r="BE68" s="428"/>
      <c r="BF68" s="428"/>
      <c r="BG68" s="428"/>
      <c r="BH68" s="428"/>
      <c r="BI68" s="428"/>
      <c r="BJ68" s="428"/>
      <c r="BK68" s="428"/>
      <c r="BL68" s="428"/>
      <c r="BM68" s="428"/>
      <c r="BN68" s="428"/>
      <c r="BO68" s="428"/>
      <c r="BP68" s="428"/>
      <c r="BQ68" s="429"/>
      <c r="BS68" s="147"/>
      <c r="BT68" s="147"/>
      <c r="BU68" s="574"/>
    </row>
    <row r="69" spans="1:73" ht="12" customHeight="1">
      <c r="A69" s="131"/>
      <c r="G69" s="430"/>
      <c r="H69" s="431"/>
      <c r="I69" s="431"/>
      <c r="J69" s="431"/>
      <c r="K69" s="431"/>
      <c r="L69" s="431"/>
      <c r="M69" s="431"/>
      <c r="N69" s="431"/>
      <c r="O69" s="431"/>
      <c r="P69" s="431"/>
      <c r="Q69" s="431"/>
      <c r="R69" s="431"/>
      <c r="S69" s="431"/>
      <c r="T69" s="431"/>
      <c r="U69" s="431"/>
      <c r="V69" s="431"/>
      <c r="W69" s="431"/>
      <c r="X69" s="431"/>
      <c r="Y69" s="431"/>
      <c r="Z69" s="431"/>
      <c r="AA69" s="431"/>
      <c r="AB69" s="431"/>
      <c r="AC69" s="431"/>
      <c r="AD69" s="431"/>
      <c r="AE69" s="431"/>
      <c r="AF69" s="431"/>
      <c r="AG69" s="431"/>
      <c r="AH69" s="431"/>
      <c r="AI69" s="431"/>
      <c r="AJ69" s="431"/>
      <c r="AK69" s="431"/>
      <c r="AL69" s="431"/>
      <c r="AM69" s="431"/>
      <c r="AN69" s="431"/>
      <c r="AO69" s="431"/>
      <c r="AP69" s="431"/>
      <c r="AQ69" s="431"/>
      <c r="AR69" s="431"/>
      <c r="AS69" s="431"/>
      <c r="AT69" s="431"/>
      <c r="AU69" s="431"/>
      <c r="AV69" s="431"/>
      <c r="AW69" s="431"/>
      <c r="AX69" s="431"/>
      <c r="AY69" s="431"/>
      <c r="AZ69" s="431"/>
      <c r="BA69" s="431"/>
      <c r="BB69" s="431"/>
      <c r="BC69" s="431"/>
      <c r="BD69" s="431"/>
      <c r="BE69" s="431"/>
      <c r="BF69" s="431"/>
      <c r="BG69" s="431"/>
      <c r="BH69" s="431"/>
      <c r="BI69" s="431"/>
      <c r="BJ69" s="431"/>
      <c r="BK69" s="431"/>
      <c r="BL69" s="431"/>
      <c r="BM69" s="431"/>
      <c r="BN69" s="431"/>
      <c r="BO69" s="431"/>
      <c r="BP69" s="431"/>
      <c r="BQ69" s="432"/>
      <c r="BS69" s="147"/>
      <c r="BT69" s="147"/>
      <c r="BU69" s="574"/>
    </row>
    <row r="70" spans="1:73" ht="12" customHeight="1">
      <c r="A70" s="131"/>
      <c r="G70" s="433"/>
      <c r="H70" s="434"/>
      <c r="I70" s="434"/>
      <c r="J70" s="434"/>
      <c r="K70" s="434"/>
      <c r="L70" s="434"/>
      <c r="M70" s="434"/>
      <c r="N70" s="434"/>
      <c r="O70" s="434"/>
      <c r="P70" s="434"/>
      <c r="Q70" s="434"/>
      <c r="R70" s="434"/>
      <c r="S70" s="434"/>
      <c r="T70" s="434"/>
      <c r="U70" s="434"/>
      <c r="V70" s="434"/>
      <c r="W70" s="434"/>
      <c r="X70" s="434"/>
      <c r="Y70" s="434"/>
      <c r="Z70" s="434"/>
      <c r="AA70" s="434"/>
      <c r="AB70" s="434"/>
      <c r="AC70" s="434"/>
      <c r="AD70" s="434"/>
      <c r="AE70" s="434"/>
      <c r="AF70" s="434"/>
      <c r="AG70" s="434"/>
      <c r="AH70" s="434"/>
      <c r="AI70" s="434"/>
      <c r="AJ70" s="434"/>
      <c r="AK70" s="434"/>
      <c r="AL70" s="434"/>
      <c r="AM70" s="434"/>
      <c r="AN70" s="434"/>
      <c r="AO70" s="434"/>
      <c r="AP70" s="434"/>
      <c r="AQ70" s="434"/>
      <c r="AR70" s="434"/>
      <c r="AS70" s="434"/>
      <c r="AT70" s="434"/>
      <c r="AU70" s="434"/>
      <c r="AV70" s="434"/>
      <c r="AW70" s="434"/>
      <c r="AX70" s="434"/>
      <c r="AY70" s="434"/>
      <c r="AZ70" s="434"/>
      <c r="BA70" s="434"/>
      <c r="BB70" s="434"/>
      <c r="BC70" s="434"/>
      <c r="BD70" s="434"/>
      <c r="BE70" s="434"/>
      <c r="BF70" s="434"/>
      <c r="BG70" s="434"/>
      <c r="BH70" s="434"/>
      <c r="BI70" s="434"/>
      <c r="BJ70" s="434"/>
      <c r="BK70" s="434"/>
      <c r="BL70" s="434"/>
      <c r="BM70" s="434"/>
      <c r="BN70" s="434"/>
      <c r="BO70" s="434"/>
      <c r="BP70" s="434"/>
      <c r="BQ70" s="435"/>
      <c r="BS70" s="147"/>
      <c r="BT70" s="147"/>
      <c r="BU70" s="574"/>
    </row>
    <row r="71" spans="1:73" ht="12" customHeight="1">
      <c r="A71" s="131"/>
      <c r="G71" s="436" t="s">
        <v>17</v>
      </c>
      <c r="H71" s="437"/>
      <c r="I71" s="437"/>
      <c r="J71" s="437"/>
      <c r="K71" s="437"/>
      <c r="L71" s="437"/>
      <c r="M71" s="437"/>
      <c r="N71" s="437"/>
      <c r="O71" s="437"/>
      <c r="P71" s="437"/>
      <c r="Q71" s="437"/>
      <c r="R71" s="437"/>
      <c r="S71" s="437"/>
      <c r="T71" s="438"/>
      <c r="U71" s="418" t="str">
        <f>IF(入力シート!$AG$1="","",入力シート!$AG$1&amp;"  "&amp;入力シート!$AG$2)</f>
        <v>90  〇〇</v>
      </c>
      <c r="V71" s="419"/>
      <c r="W71" s="419"/>
      <c r="X71" s="419"/>
      <c r="Y71" s="419"/>
      <c r="Z71" s="419"/>
      <c r="AA71" s="419"/>
      <c r="AB71" s="419"/>
      <c r="AC71" s="419"/>
      <c r="AD71" s="419"/>
      <c r="AE71" s="419"/>
      <c r="AF71" s="419"/>
      <c r="AG71" s="419"/>
      <c r="AH71" s="419"/>
      <c r="AI71" s="419"/>
      <c r="AJ71" s="419"/>
      <c r="AK71" s="419"/>
      <c r="AL71" s="419"/>
      <c r="AM71" s="419"/>
      <c r="AN71" s="419"/>
      <c r="AO71" s="419"/>
      <c r="AP71" s="419"/>
      <c r="AQ71" s="419"/>
      <c r="AR71" s="419"/>
      <c r="AS71" s="419"/>
      <c r="AT71" s="419"/>
      <c r="AU71" s="419"/>
      <c r="AV71" s="419"/>
      <c r="AW71" s="419"/>
      <c r="AX71" s="419"/>
      <c r="AY71" s="419"/>
      <c r="AZ71" s="419"/>
      <c r="BA71" s="419"/>
      <c r="BB71" s="469" t="s">
        <v>7</v>
      </c>
      <c r="BC71" s="469"/>
      <c r="BD71" s="469"/>
      <c r="BE71" s="469"/>
      <c r="BF71" s="469"/>
      <c r="BG71" s="469"/>
      <c r="BH71" s="469"/>
      <c r="BI71" s="469"/>
      <c r="BJ71" s="469"/>
      <c r="BK71" s="469"/>
      <c r="BL71" s="469"/>
      <c r="BM71" s="469"/>
      <c r="BN71" s="469"/>
      <c r="BO71" s="469"/>
      <c r="BP71" s="469"/>
      <c r="BQ71" s="470"/>
      <c r="BS71" s="147"/>
      <c r="BT71" s="147"/>
      <c r="BU71" s="574"/>
    </row>
    <row r="72" spans="1:73" ht="12" customHeight="1">
      <c r="A72" s="131"/>
      <c r="G72" s="439"/>
      <c r="H72" s="440"/>
      <c r="I72" s="440"/>
      <c r="J72" s="440"/>
      <c r="K72" s="440"/>
      <c r="L72" s="440"/>
      <c r="M72" s="440"/>
      <c r="N72" s="440"/>
      <c r="O72" s="440"/>
      <c r="P72" s="440"/>
      <c r="Q72" s="440"/>
      <c r="R72" s="440"/>
      <c r="S72" s="440"/>
      <c r="T72" s="441"/>
      <c r="U72" s="420"/>
      <c r="V72" s="421"/>
      <c r="W72" s="421"/>
      <c r="X72" s="421"/>
      <c r="Y72" s="421"/>
      <c r="Z72" s="421"/>
      <c r="AA72" s="421"/>
      <c r="AB72" s="421"/>
      <c r="AC72" s="421"/>
      <c r="AD72" s="421"/>
      <c r="AE72" s="421"/>
      <c r="AF72" s="421"/>
      <c r="AG72" s="421"/>
      <c r="AH72" s="421"/>
      <c r="AI72" s="421"/>
      <c r="AJ72" s="421"/>
      <c r="AK72" s="421"/>
      <c r="AL72" s="421"/>
      <c r="AM72" s="421"/>
      <c r="AN72" s="421"/>
      <c r="AO72" s="421"/>
      <c r="AP72" s="421"/>
      <c r="AQ72" s="421"/>
      <c r="AR72" s="421"/>
      <c r="AS72" s="421"/>
      <c r="AT72" s="421"/>
      <c r="AU72" s="421"/>
      <c r="AV72" s="421"/>
      <c r="AW72" s="421"/>
      <c r="AX72" s="421"/>
      <c r="AY72" s="421"/>
      <c r="AZ72" s="421"/>
      <c r="BA72" s="421"/>
      <c r="BB72" s="471"/>
      <c r="BC72" s="471"/>
      <c r="BD72" s="471"/>
      <c r="BE72" s="471"/>
      <c r="BF72" s="471"/>
      <c r="BG72" s="471"/>
      <c r="BH72" s="471"/>
      <c r="BI72" s="471"/>
      <c r="BJ72" s="471"/>
      <c r="BK72" s="471"/>
      <c r="BL72" s="471"/>
      <c r="BM72" s="471"/>
      <c r="BN72" s="471"/>
      <c r="BO72" s="471"/>
      <c r="BP72" s="471"/>
      <c r="BQ72" s="472"/>
      <c r="BS72" s="147"/>
      <c r="BT72" s="147"/>
      <c r="BU72" s="574"/>
    </row>
    <row r="73" spans="1:73" ht="12" customHeight="1">
      <c r="A73" s="131"/>
      <c r="G73" s="442"/>
      <c r="H73" s="443"/>
      <c r="I73" s="443"/>
      <c r="J73" s="443"/>
      <c r="K73" s="443"/>
      <c r="L73" s="443"/>
      <c r="M73" s="443"/>
      <c r="N73" s="443"/>
      <c r="O73" s="443"/>
      <c r="P73" s="443"/>
      <c r="Q73" s="443"/>
      <c r="R73" s="443"/>
      <c r="S73" s="443"/>
      <c r="T73" s="444"/>
      <c r="U73" s="422"/>
      <c r="V73" s="423"/>
      <c r="W73" s="423"/>
      <c r="X73" s="423"/>
      <c r="Y73" s="423"/>
      <c r="Z73" s="423"/>
      <c r="AA73" s="423"/>
      <c r="AB73" s="423"/>
      <c r="AC73" s="423"/>
      <c r="AD73" s="423"/>
      <c r="AE73" s="423"/>
      <c r="AF73" s="423"/>
      <c r="AG73" s="423"/>
      <c r="AH73" s="423"/>
      <c r="AI73" s="423"/>
      <c r="AJ73" s="423"/>
      <c r="AK73" s="423"/>
      <c r="AL73" s="423"/>
      <c r="AM73" s="423"/>
      <c r="AN73" s="423"/>
      <c r="AO73" s="423"/>
      <c r="AP73" s="423"/>
      <c r="AQ73" s="423"/>
      <c r="AR73" s="423"/>
      <c r="AS73" s="423"/>
      <c r="AT73" s="423"/>
      <c r="AU73" s="423"/>
      <c r="AV73" s="423"/>
      <c r="AW73" s="423"/>
      <c r="AX73" s="423"/>
      <c r="AY73" s="423"/>
      <c r="AZ73" s="423"/>
      <c r="BA73" s="423"/>
      <c r="BB73" s="473"/>
      <c r="BC73" s="473"/>
      <c r="BD73" s="473"/>
      <c r="BE73" s="473"/>
      <c r="BF73" s="473"/>
      <c r="BG73" s="473"/>
      <c r="BH73" s="473"/>
      <c r="BI73" s="473"/>
      <c r="BJ73" s="473"/>
      <c r="BK73" s="473"/>
      <c r="BL73" s="473"/>
      <c r="BM73" s="473"/>
      <c r="BN73" s="473"/>
      <c r="BO73" s="473"/>
      <c r="BP73" s="473"/>
      <c r="BQ73" s="474"/>
      <c r="BS73" s="147"/>
      <c r="BT73" s="147"/>
      <c r="BU73" s="574"/>
    </row>
    <row r="74" spans="1:73" ht="12" customHeight="1">
      <c r="A74" s="131">
        <v>3</v>
      </c>
      <c r="G74" s="436" t="s">
        <v>18</v>
      </c>
      <c r="H74" s="437"/>
      <c r="I74" s="437"/>
      <c r="J74" s="437"/>
      <c r="K74" s="437"/>
      <c r="L74" s="437"/>
      <c r="M74" s="437"/>
      <c r="N74" s="437"/>
      <c r="O74" s="437"/>
      <c r="P74" s="437"/>
      <c r="Q74" s="437"/>
      <c r="R74" s="437"/>
      <c r="S74" s="437"/>
      <c r="T74" s="438"/>
      <c r="U74" s="418" t="str">
        <f>IF(INDEX(入力,$A74,BQ$1)="","",INDEX(入力,$A74,BQ$1))</f>
        <v/>
      </c>
      <c r="V74" s="419"/>
      <c r="W74" s="419"/>
      <c r="X74" s="419"/>
      <c r="Y74" s="419"/>
      <c r="Z74" s="419"/>
      <c r="AA74" s="419"/>
      <c r="AB74" s="419"/>
      <c r="AC74" s="419"/>
      <c r="AD74" s="419"/>
      <c r="AE74" s="419"/>
      <c r="AF74" s="419"/>
      <c r="AG74" s="419"/>
      <c r="AH74" s="419"/>
      <c r="AI74" s="419"/>
      <c r="AJ74" s="419"/>
      <c r="AK74" s="419"/>
      <c r="AL74" s="419"/>
      <c r="AM74" s="419"/>
      <c r="AN74" s="419"/>
      <c r="AO74" s="419"/>
      <c r="AP74" s="419"/>
      <c r="AQ74" s="419"/>
      <c r="AR74" s="419"/>
      <c r="AS74" s="419"/>
      <c r="AT74" s="419"/>
      <c r="AU74" s="419"/>
      <c r="AV74" s="419"/>
      <c r="AW74" s="419"/>
      <c r="AX74" s="419"/>
      <c r="AY74" s="419"/>
      <c r="AZ74" s="419"/>
      <c r="BA74" s="419"/>
      <c r="BB74" s="419"/>
      <c r="BC74" s="419"/>
      <c r="BD74" s="419"/>
      <c r="BE74" s="419"/>
      <c r="BF74" s="419"/>
      <c r="BG74" s="419"/>
      <c r="BH74" s="419"/>
      <c r="BI74" s="419"/>
      <c r="BJ74" s="419"/>
      <c r="BK74" s="419"/>
      <c r="BL74" s="419"/>
      <c r="BM74" s="419"/>
      <c r="BN74" s="419"/>
      <c r="BO74" s="419"/>
      <c r="BP74" s="419"/>
      <c r="BQ74" s="466"/>
      <c r="BS74" s="147"/>
      <c r="BT74" s="147"/>
      <c r="BU74" s="574"/>
    </row>
    <row r="75" spans="1:73" ht="12" customHeight="1">
      <c r="A75" s="131"/>
      <c r="G75" s="439"/>
      <c r="H75" s="440"/>
      <c r="I75" s="440"/>
      <c r="J75" s="440"/>
      <c r="K75" s="440"/>
      <c r="L75" s="440"/>
      <c r="M75" s="440"/>
      <c r="N75" s="440"/>
      <c r="O75" s="440"/>
      <c r="P75" s="440"/>
      <c r="Q75" s="440"/>
      <c r="R75" s="440"/>
      <c r="S75" s="440"/>
      <c r="T75" s="441"/>
      <c r="U75" s="420"/>
      <c r="V75" s="421"/>
      <c r="W75" s="421"/>
      <c r="X75" s="421"/>
      <c r="Y75" s="421"/>
      <c r="Z75" s="421"/>
      <c r="AA75" s="421"/>
      <c r="AB75" s="421"/>
      <c r="AC75" s="421"/>
      <c r="AD75" s="421"/>
      <c r="AE75" s="421"/>
      <c r="AF75" s="421"/>
      <c r="AG75" s="421"/>
      <c r="AH75" s="421"/>
      <c r="AI75" s="421"/>
      <c r="AJ75" s="421"/>
      <c r="AK75" s="421"/>
      <c r="AL75" s="421"/>
      <c r="AM75" s="421"/>
      <c r="AN75" s="421"/>
      <c r="AO75" s="421"/>
      <c r="AP75" s="421"/>
      <c r="AQ75" s="421"/>
      <c r="AR75" s="421"/>
      <c r="AS75" s="421"/>
      <c r="AT75" s="421"/>
      <c r="AU75" s="421"/>
      <c r="AV75" s="421"/>
      <c r="AW75" s="421"/>
      <c r="AX75" s="421"/>
      <c r="AY75" s="421"/>
      <c r="AZ75" s="421"/>
      <c r="BA75" s="421"/>
      <c r="BB75" s="421"/>
      <c r="BC75" s="421"/>
      <c r="BD75" s="421"/>
      <c r="BE75" s="421"/>
      <c r="BF75" s="421"/>
      <c r="BG75" s="421"/>
      <c r="BH75" s="421"/>
      <c r="BI75" s="421"/>
      <c r="BJ75" s="421"/>
      <c r="BK75" s="421"/>
      <c r="BL75" s="421"/>
      <c r="BM75" s="421"/>
      <c r="BN75" s="421"/>
      <c r="BO75" s="421"/>
      <c r="BP75" s="421"/>
      <c r="BQ75" s="467"/>
      <c r="BS75" s="147"/>
      <c r="BT75" s="147"/>
      <c r="BU75" s="574"/>
    </row>
    <row r="76" spans="1:73" ht="12" customHeight="1">
      <c r="A76" s="131"/>
      <c r="G76" s="442"/>
      <c r="H76" s="443"/>
      <c r="I76" s="443"/>
      <c r="J76" s="443"/>
      <c r="K76" s="443"/>
      <c r="L76" s="443"/>
      <c r="M76" s="443"/>
      <c r="N76" s="443"/>
      <c r="O76" s="443"/>
      <c r="P76" s="443"/>
      <c r="Q76" s="443"/>
      <c r="R76" s="443"/>
      <c r="S76" s="443"/>
      <c r="T76" s="444"/>
      <c r="U76" s="422"/>
      <c r="V76" s="423"/>
      <c r="W76" s="423"/>
      <c r="X76" s="423"/>
      <c r="Y76" s="423"/>
      <c r="Z76" s="423"/>
      <c r="AA76" s="423"/>
      <c r="AB76" s="423"/>
      <c r="AC76" s="423"/>
      <c r="AD76" s="423"/>
      <c r="AE76" s="423"/>
      <c r="AF76" s="423"/>
      <c r="AG76" s="423"/>
      <c r="AH76" s="423"/>
      <c r="AI76" s="423"/>
      <c r="AJ76" s="423"/>
      <c r="AK76" s="423"/>
      <c r="AL76" s="423"/>
      <c r="AM76" s="423"/>
      <c r="AN76" s="423"/>
      <c r="AO76" s="423"/>
      <c r="AP76" s="423"/>
      <c r="AQ76" s="423"/>
      <c r="AR76" s="423"/>
      <c r="AS76" s="423"/>
      <c r="AT76" s="423"/>
      <c r="AU76" s="423"/>
      <c r="AV76" s="423"/>
      <c r="AW76" s="423"/>
      <c r="AX76" s="423"/>
      <c r="AY76" s="423"/>
      <c r="AZ76" s="423"/>
      <c r="BA76" s="423"/>
      <c r="BB76" s="423"/>
      <c r="BC76" s="423"/>
      <c r="BD76" s="423"/>
      <c r="BE76" s="423"/>
      <c r="BF76" s="423"/>
      <c r="BG76" s="423"/>
      <c r="BH76" s="423"/>
      <c r="BI76" s="423"/>
      <c r="BJ76" s="423"/>
      <c r="BK76" s="423"/>
      <c r="BL76" s="423"/>
      <c r="BM76" s="423"/>
      <c r="BN76" s="423"/>
      <c r="BO76" s="423"/>
      <c r="BP76" s="423"/>
      <c r="BQ76" s="468"/>
      <c r="BS76" s="147"/>
      <c r="BT76" s="147"/>
      <c r="BU76" s="574"/>
    </row>
    <row r="77" spans="1:73" ht="12" customHeight="1">
      <c r="A77" s="131"/>
      <c r="G77" s="2"/>
      <c r="I77" s="437" t="s">
        <v>0</v>
      </c>
      <c r="J77" s="437"/>
      <c r="K77" s="437"/>
      <c r="L77" s="437"/>
      <c r="M77" s="437"/>
      <c r="N77" s="437"/>
      <c r="O77" s="437"/>
      <c r="P77" s="437"/>
      <c r="Q77" s="437"/>
      <c r="R77" s="437"/>
      <c r="S77" s="437"/>
      <c r="T77" s="437"/>
      <c r="U77" s="437"/>
      <c r="V77" s="437"/>
      <c r="W77" s="437"/>
      <c r="X77" s="437"/>
      <c r="Y77" s="437"/>
      <c r="Z77" s="17"/>
      <c r="AA77" s="17"/>
      <c r="AB77" s="17"/>
      <c r="AC77" s="17"/>
      <c r="AD77" s="17"/>
      <c r="AE77" s="17"/>
      <c r="AF77" s="425" t="s">
        <v>14</v>
      </c>
      <c r="AG77" s="425"/>
      <c r="AH77" s="425"/>
      <c r="AI77" s="425"/>
      <c r="AJ77" s="425"/>
      <c r="AK77" s="425"/>
      <c r="AL77" s="425"/>
      <c r="AM77" s="425"/>
      <c r="AN77" s="425"/>
      <c r="AO77" s="425"/>
      <c r="AP77" s="425"/>
      <c r="AQ77" s="425"/>
      <c r="AR77" s="17"/>
      <c r="AS77" s="17"/>
      <c r="AT77" s="17"/>
      <c r="AU77" s="17"/>
      <c r="BQ77" s="14"/>
      <c r="BS77" s="131"/>
      <c r="BT77" s="131"/>
      <c r="BU77" s="131"/>
    </row>
    <row r="78" spans="1:73" ht="12" customHeight="1">
      <c r="A78" s="131"/>
      <c r="G78" s="2"/>
      <c r="I78" s="440"/>
      <c r="J78" s="440"/>
      <c r="K78" s="440"/>
      <c r="L78" s="440"/>
      <c r="M78" s="440"/>
      <c r="N78" s="440"/>
      <c r="O78" s="440"/>
      <c r="P78" s="440"/>
      <c r="Q78" s="440"/>
      <c r="R78" s="440"/>
      <c r="S78" s="440"/>
      <c r="T78" s="440"/>
      <c r="U78" s="440"/>
      <c r="V78" s="440"/>
      <c r="W78" s="440"/>
      <c r="X78" s="440"/>
      <c r="Y78" s="440"/>
      <c r="Z78" s="18"/>
      <c r="AA78" s="18"/>
      <c r="AB78" s="18"/>
      <c r="AC78" s="18"/>
      <c r="AD78" s="18"/>
      <c r="AE78" s="18"/>
      <c r="AF78" s="426"/>
      <c r="AG78" s="426"/>
      <c r="AH78" s="426"/>
      <c r="AI78" s="426"/>
      <c r="AJ78" s="426"/>
      <c r="AK78" s="426"/>
      <c r="AL78" s="426"/>
      <c r="AM78" s="426"/>
      <c r="AN78" s="426"/>
      <c r="AO78" s="426"/>
      <c r="AP78" s="426"/>
      <c r="AQ78" s="426"/>
      <c r="AR78" s="18"/>
      <c r="AS78" s="18"/>
      <c r="AT78" s="18"/>
      <c r="AU78" s="426" t="str">
        <f ca="1">"１/全 "&amp;入力シート!$V$41&amp;" "</f>
        <v xml:space="preserve">１/全  </v>
      </c>
      <c r="AV78" s="426"/>
      <c r="AW78" s="426"/>
      <c r="AX78" s="426"/>
      <c r="AY78" s="426"/>
      <c r="AZ78" s="426"/>
      <c r="BA78" s="426"/>
      <c r="BB78" s="426"/>
      <c r="BC78" s="426"/>
      <c r="BD78" s="426"/>
      <c r="BE78" s="426"/>
      <c r="BF78" s="426"/>
      <c r="BG78" s="426"/>
      <c r="BH78" s="426"/>
      <c r="BI78" s="426"/>
      <c r="BJ78" s="426"/>
      <c r="BK78" s="426"/>
      <c r="BL78" s="426"/>
      <c r="BM78" s="426"/>
      <c r="BN78" s="426"/>
      <c r="BO78" s="426"/>
      <c r="BQ78" s="16"/>
      <c r="BS78" s="131"/>
      <c r="BT78" s="131"/>
      <c r="BU78" s="131"/>
    </row>
    <row r="79" spans="1:73" ht="12" customHeight="1">
      <c r="A79" s="131"/>
      <c r="G79" s="2"/>
      <c r="I79" s="19" t="s">
        <v>26</v>
      </c>
      <c r="J79" s="19"/>
      <c r="K79" s="19"/>
      <c r="L79" s="19"/>
      <c r="M79" s="19"/>
      <c r="N79" s="19"/>
      <c r="O79" s="19"/>
      <c r="P79" s="19"/>
      <c r="Q79" s="19"/>
      <c r="R79" s="19"/>
      <c r="S79" s="19"/>
      <c r="T79" s="19"/>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426"/>
      <c r="AV79" s="426"/>
      <c r="AW79" s="426"/>
      <c r="AX79" s="426"/>
      <c r="AY79" s="426"/>
      <c r="AZ79" s="426"/>
      <c r="BA79" s="426"/>
      <c r="BB79" s="426"/>
      <c r="BC79" s="426"/>
      <c r="BD79" s="426"/>
      <c r="BE79" s="426"/>
      <c r="BF79" s="426"/>
      <c r="BG79" s="426"/>
      <c r="BH79" s="426"/>
      <c r="BI79" s="426"/>
      <c r="BJ79" s="426"/>
      <c r="BK79" s="426"/>
      <c r="BL79" s="426"/>
      <c r="BM79" s="426"/>
      <c r="BN79" s="426"/>
      <c r="BO79" s="426"/>
      <c r="BP79" s="18"/>
      <c r="BQ79" s="16"/>
      <c r="BS79" s="131"/>
      <c r="BT79" s="131"/>
      <c r="BU79" s="131"/>
    </row>
    <row r="80" spans="1:73" ht="12" customHeight="1">
      <c r="A80" s="131"/>
      <c r="G80" s="424" t="s">
        <v>1</v>
      </c>
      <c r="H80" s="424"/>
      <c r="I80" s="424"/>
      <c r="J80" s="424"/>
      <c r="K80" s="424" t="s">
        <v>3</v>
      </c>
      <c r="L80" s="424"/>
      <c r="M80" s="424"/>
      <c r="N80" s="424"/>
      <c r="O80" s="424"/>
      <c r="P80" s="424"/>
      <c r="Q80" s="424"/>
      <c r="R80" s="424"/>
      <c r="S80" s="424"/>
      <c r="T80" s="424"/>
      <c r="U80" s="424" t="s">
        <v>11</v>
      </c>
      <c r="V80" s="424"/>
      <c r="W80" s="424"/>
      <c r="X80" s="424"/>
      <c r="Y80" s="424"/>
      <c r="Z80" s="424"/>
      <c r="AA80" s="424"/>
      <c r="AB80" s="424"/>
      <c r="AC80" s="424"/>
      <c r="AD80" s="424"/>
      <c r="AE80" s="424"/>
      <c r="AF80" s="424"/>
      <c r="AG80" s="424"/>
      <c r="AH80" s="424"/>
      <c r="AI80" s="424"/>
      <c r="AJ80" s="424"/>
      <c r="AK80" s="424"/>
      <c r="AL80" s="424"/>
      <c r="AM80" s="424"/>
      <c r="AN80" s="424"/>
      <c r="AO80" s="424" t="s">
        <v>204</v>
      </c>
      <c r="AP80" s="424"/>
      <c r="AQ80" s="424"/>
      <c r="AR80" s="424"/>
      <c r="AS80" s="424"/>
      <c r="AT80" s="424"/>
      <c r="AU80" s="424"/>
      <c r="AV80" s="424"/>
      <c r="AW80" s="424"/>
      <c r="AX80" s="424"/>
      <c r="AY80" s="424"/>
      <c r="AZ80" s="424"/>
      <c r="BA80" s="424"/>
      <c r="BB80" s="424"/>
      <c r="BC80" s="424"/>
      <c r="BD80" s="424"/>
      <c r="BE80" s="424"/>
      <c r="BF80" s="424"/>
      <c r="BG80" s="424"/>
      <c r="BH80" s="424" t="s">
        <v>2</v>
      </c>
      <c r="BI80" s="424"/>
      <c r="BJ80" s="424"/>
      <c r="BK80" s="424"/>
      <c r="BL80" s="424"/>
      <c r="BM80" s="424" t="s">
        <v>8</v>
      </c>
      <c r="BN80" s="424"/>
      <c r="BO80" s="424"/>
      <c r="BP80" s="424"/>
      <c r="BQ80" s="424"/>
      <c r="BS80" s="131"/>
      <c r="BT80" s="131"/>
      <c r="BU80" s="131"/>
    </row>
    <row r="81" spans="1:73" ht="12" customHeight="1">
      <c r="A81" s="131"/>
      <c r="G81" s="424"/>
      <c r="H81" s="424"/>
      <c r="I81" s="424"/>
      <c r="J81" s="424"/>
      <c r="K81" s="424"/>
      <c r="L81" s="424"/>
      <c r="M81" s="424"/>
      <c r="N81" s="424"/>
      <c r="O81" s="424"/>
      <c r="P81" s="424"/>
      <c r="Q81" s="424"/>
      <c r="R81" s="424"/>
      <c r="S81" s="424"/>
      <c r="T81" s="424"/>
      <c r="U81" s="424"/>
      <c r="V81" s="424"/>
      <c r="W81" s="424"/>
      <c r="X81" s="424"/>
      <c r="Y81" s="424"/>
      <c r="Z81" s="424"/>
      <c r="AA81" s="424"/>
      <c r="AB81" s="424"/>
      <c r="AC81" s="424"/>
      <c r="AD81" s="424"/>
      <c r="AE81" s="424"/>
      <c r="AF81" s="424"/>
      <c r="AG81" s="424"/>
      <c r="AH81" s="424"/>
      <c r="AI81" s="424"/>
      <c r="AJ81" s="424"/>
      <c r="AK81" s="424"/>
      <c r="AL81" s="424"/>
      <c r="AM81" s="424"/>
      <c r="AN81" s="424"/>
      <c r="AO81" s="424"/>
      <c r="AP81" s="424"/>
      <c r="AQ81" s="424"/>
      <c r="AR81" s="424"/>
      <c r="AS81" s="424"/>
      <c r="AT81" s="424"/>
      <c r="AU81" s="424"/>
      <c r="AV81" s="424"/>
      <c r="AW81" s="424"/>
      <c r="AX81" s="424"/>
      <c r="AY81" s="424"/>
      <c r="AZ81" s="424"/>
      <c r="BA81" s="424"/>
      <c r="BB81" s="424"/>
      <c r="BC81" s="424"/>
      <c r="BD81" s="424"/>
      <c r="BE81" s="424"/>
      <c r="BF81" s="424"/>
      <c r="BG81" s="424"/>
      <c r="BH81" s="424"/>
      <c r="BI81" s="424"/>
      <c r="BJ81" s="424"/>
      <c r="BK81" s="424"/>
      <c r="BL81" s="424"/>
      <c r="BM81" s="424"/>
      <c r="BN81" s="424"/>
      <c r="BO81" s="424"/>
      <c r="BP81" s="424"/>
      <c r="BQ81" s="424"/>
      <c r="BS81" s="131"/>
      <c r="BT81" s="131"/>
      <c r="BU81" s="131"/>
    </row>
    <row r="82" spans="1:73" ht="12" customHeight="1">
      <c r="A82" s="131">
        <v>17</v>
      </c>
      <c r="G82" s="529">
        <v>1</v>
      </c>
      <c r="H82" s="437"/>
      <c r="I82" s="437"/>
      <c r="J82" s="438"/>
      <c r="K82" s="417" t="str">
        <f ca="1">IF(INDEX(入力,$A82,K$1)="","",INDEX(入力,$A82,K$1))</f>
        <v/>
      </c>
      <c r="L82" s="417"/>
      <c r="M82" s="417"/>
      <c r="N82" s="417"/>
      <c r="O82" s="417"/>
      <c r="P82" s="417"/>
      <c r="Q82" s="417"/>
      <c r="R82" s="417"/>
      <c r="S82" s="417"/>
      <c r="T82" s="417"/>
      <c r="U82" s="445" t="str">
        <f ca="1">IF($K82="","",VLOOKUP($K82,新選手名簿,U$1,FALSE))</f>
        <v/>
      </c>
      <c r="V82" s="446"/>
      <c r="W82" s="446"/>
      <c r="X82" s="446"/>
      <c r="Y82" s="446"/>
      <c r="Z82" s="446"/>
      <c r="AA82" s="446"/>
      <c r="AB82" s="446"/>
      <c r="AC82" s="446"/>
      <c r="AD82" s="446"/>
      <c r="AE82" s="446" t="s">
        <v>305</v>
      </c>
      <c r="AF82" s="446"/>
      <c r="AG82" s="446"/>
      <c r="AH82" s="446"/>
      <c r="AI82" s="446"/>
      <c r="AJ82" s="446"/>
      <c r="AK82" s="446"/>
      <c r="AL82" s="446"/>
      <c r="AM82" s="446"/>
      <c r="AN82" s="447"/>
      <c r="AO82" s="417" t="str">
        <f ca="1">IF($K82="","",VLOOKUP($K82,新選手名簿,AO$1,FALSE))</f>
        <v/>
      </c>
      <c r="AP82" s="417"/>
      <c r="AQ82" s="417"/>
      <c r="AR82" s="417"/>
      <c r="AS82" s="417"/>
      <c r="AT82" s="417"/>
      <c r="AU82" s="417"/>
      <c r="AV82" s="417"/>
      <c r="AW82" s="417"/>
      <c r="AX82" s="417"/>
      <c r="AY82" s="417"/>
      <c r="AZ82" s="417"/>
      <c r="BA82" s="417"/>
      <c r="BB82" s="417"/>
      <c r="BC82" s="417"/>
      <c r="BD82" s="417"/>
      <c r="BE82" s="417"/>
      <c r="BF82" s="417"/>
      <c r="BG82" s="417"/>
      <c r="BH82" s="417" t="str">
        <f ca="1">IF($K82="","",VLOOKUP($K82,新選手名簿,BH$1,FALSE))</f>
        <v/>
      </c>
      <c r="BI82" s="417"/>
      <c r="BJ82" s="417"/>
      <c r="BK82" s="417"/>
      <c r="BL82" s="417"/>
      <c r="BM82" s="417" t="str">
        <f ca="1">IF($K82="","",VLOOKUP($K82,新選手名簿,BM$1,FALSE))</f>
        <v/>
      </c>
      <c r="BN82" s="417"/>
      <c r="BO82" s="417"/>
      <c r="BP82" s="417"/>
      <c r="BQ82" s="417"/>
      <c r="BS82" s="131"/>
      <c r="BT82" s="131"/>
      <c r="BU82" s="131"/>
    </row>
    <row r="83" spans="1:73" ht="12" customHeight="1">
      <c r="A83" s="131"/>
      <c r="G83" s="439"/>
      <c r="H83" s="440"/>
      <c r="I83" s="440"/>
      <c r="J83" s="441"/>
      <c r="K83" s="417"/>
      <c r="L83" s="417"/>
      <c r="M83" s="417"/>
      <c r="N83" s="417"/>
      <c r="O83" s="417"/>
      <c r="P83" s="417"/>
      <c r="Q83" s="417"/>
      <c r="R83" s="417"/>
      <c r="S83" s="417"/>
      <c r="T83" s="417"/>
      <c r="U83" s="448"/>
      <c r="V83" s="449"/>
      <c r="W83" s="449"/>
      <c r="X83" s="449"/>
      <c r="Y83" s="449"/>
      <c r="Z83" s="449"/>
      <c r="AA83" s="449"/>
      <c r="AB83" s="449"/>
      <c r="AC83" s="449"/>
      <c r="AD83" s="449"/>
      <c r="AE83" s="449"/>
      <c r="AF83" s="449"/>
      <c r="AG83" s="449"/>
      <c r="AH83" s="449"/>
      <c r="AI83" s="449"/>
      <c r="AJ83" s="449"/>
      <c r="AK83" s="449"/>
      <c r="AL83" s="449"/>
      <c r="AM83" s="449"/>
      <c r="AN83" s="450"/>
      <c r="AO83" s="417"/>
      <c r="AP83" s="417"/>
      <c r="AQ83" s="417"/>
      <c r="AR83" s="417"/>
      <c r="AS83" s="417"/>
      <c r="AT83" s="417"/>
      <c r="AU83" s="417"/>
      <c r="AV83" s="417"/>
      <c r="AW83" s="417"/>
      <c r="AX83" s="417"/>
      <c r="AY83" s="417"/>
      <c r="AZ83" s="417"/>
      <c r="BA83" s="417"/>
      <c r="BB83" s="417"/>
      <c r="BC83" s="417"/>
      <c r="BD83" s="417"/>
      <c r="BE83" s="417"/>
      <c r="BF83" s="417"/>
      <c r="BG83" s="417"/>
      <c r="BH83" s="417"/>
      <c r="BI83" s="417"/>
      <c r="BJ83" s="417"/>
      <c r="BK83" s="417"/>
      <c r="BL83" s="417"/>
      <c r="BM83" s="417"/>
      <c r="BN83" s="417"/>
      <c r="BO83" s="417"/>
      <c r="BP83" s="417"/>
      <c r="BQ83" s="417"/>
      <c r="BS83" s="131"/>
      <c r="BT83" s="131"/>
      <c r="BU83" s="131"/>
    </row>
    <row r="84" spans="1:73" ht="12" customHeight="1">
      <c r="A84" s="131"/>
      <c r="G84" s="439"/>
      <c r="H84" s="440"/>
      <c r="I84" s="440"/>
      <c r="J84" s="441"/>
      <c r="K84" s="417"/>
      <c r="L84" s="417"/>
      <c r="M84" s="417"/>
      <c r="N84" s="417"/>
      <c r="O84" s="417"/>
      <c r="P84" s="417"/>
      <c r="Q84" s="417"/>
      <c r="R84" s="417"/>
      <c r="S84" s="417"/>
      <c r="T84" s="417"/>
      <c r="U84" s="451"/>
      <c r="V84" s="452"/>
      <c r="W84" s="452"/>
      <c r="X84" s="452"/>
      <c r="Y84" s="452"/>
      <c r="Z84" s="452"/>
      <c r="AA84" s="452"/>
      <c r="AB84" s="452"/>
      <c r="AC84" s="452"/>
      <c r="AD84" s="452"/>
      <c r="AE84" s="452"/>
      <c r="AF84" s="452"/>
      <c r="AG84" s="452"/>
      <c r="AH84" s="452"/>
      <c r="AI84" s="452"/>
      <c r="AJ84" s="452"/>
      <c r="AK84" s="452"/>
      <c r="AL84" s="452"/>
      <c r="AM84" s="452"/>
      <c r="AN84" s="453"/>
      <c r="AO84" s="417"/>
      <c r="AP84" s="417"/>
      <c r="AQ84" s="417"/>
      <c r="AR84" s="417"/>
      <c r="AS84" s="417"/>
      <c r="AT84" s="417"/>
      <c r="AU84" s="417"/>
      <c r="AV84" s="417"/>
      <c r="AW84" s="417"/>
      <c r="AX84" s="417"/>
      <c r="AY84" s="417"/>
      <c r="AZ84" s="417"/>
      <c r="BA84" s="417"/>
      <c r="BB84" s="417"/>
      <c r="BC84" s="417"/>
      <c r="BD84" s="417"/>
      <c r="BE84" s="417"/>
      <c r="BF84" s="417"/>
      <c r="BG84" s="417"/>
      <c r="BH84" s="417"/>
      <c r="BI84" s="417"/>
      <c r="BJ84" s="417"/>
      <c r="BK84" s="417"/>
      <c r="BL84" s="417"/>
      <c r="BM84" s="417"/>
      <c r="BN84" s="417"/>
      <c r="BO84" s="417"/>
      <c r="BP84" s="417"/>
      <c r="BQ84" s="417"/>
      <c r="BS84" s="131"/>
      <c r="BT84" s="131"/>
      <c r="BU84" s="131"/>
    </row>
    <row r="85" spans="1:73" ht="12" customHeight="1">
      <c r="A85" s="131">
        <f>A82+1</f>
        <v>18</v>
      </c>
      <c r="G85" s="439"/>
      <c r="H85" s="440"/>
      <c r="I85" s="440"/>
      <c r="J85" s="441"/>
      <c r="K85" s="417" t="str">
        <f ca="1">IF(INDEX(入力,$A85,K$1)="","",INDEX(入力,$A85,K$1))</f>
        <v/>
      </c>
      <c r="L85" s="417"/>
      <c r="M85" s="417"/>
      <c r="N85" s="417"/>
      <c r="O85" s="417"/>
      <c r="P85" s="417"/>
      <c r="Q85" s="417"/>
      <c r="R85" s="417"/>
      <c r="S85" s="417"/>
      <c r="T85" s="417"/>
      <c r="U85" s="417" t="str">
        <f ca="1">IF($K85="","",VLOOKUP($K85,新選手名簿,U$1,FALSE))</f>
        <v/>
      </c>
      <c r="V85" s="417"/>
      <c r="W85" s="417"/>
      <c r="X85" s="417"/>
      <c r="Y85" s="417"/>
      <c r="Z85" s="417"/>
      <c r="AA85" s="417"/>
      <c r="AB85" s="417"/>
      <c r="AC85" s="417"/>
      <c r="AD85" s="417"/>
      <c r="AE85" s="417" t="s">
        <v>305</v>
      </c>
      <c r="AF85" s="417"/>
      <c r="AG85" s="417"/>
      <c r="AH85" s="417"/>
      <c r="AI85" s="417"/>
      <c r="AJ85" s="417"/>
      <c r="AK85" s="417"/>
      <c r="AL85" s="417"/>
      <c r="AM85" s="417"/>
      <c r="AN85" s="417"/>
      <c r="AO85" s="417" t="str">
        <f ca="1">IF($K85="","",VLOOKUP($K85,新選手名簿,AO$1,FALSE))</f>
        <v/>
      </c>
      <c r="AP85" s="417"/>
      <c r="AQ85" s="417"/>
      <c r="AR85" s="417"/>
      <c r="AS85" s="417"/>
      <c r="AT85" s="417"/>
      <c r="AU85" s="417"/>
      <c r="AV85" s="417"/>
      <c r="AW85" s="417"/>
      <c r="AX85" s="417"/>
      <c r="AY85" s="417"/>
      <c r="AZ85" s="417"/>
      <c r="BA85" s="417"/>
      <c r="BB85" s="417"/>
      <c r="BC85" s="417"/>
      <c r="BD85" s="417"/>
      <c r="BE85" s="417"/>
      <c r="BF85" s="417"/>
      <c r="BG85" s="417"/>
      <c r="BH85" s="417" t="str">
        <f ca="1">IF($K85="","",VLOOKUP($K85,新選手名簿,BH$1,FALSE))</f>
        <v/>
      </c>
      <c r="BI85" s="417"/>
      <c r="BJ85" s="417"/>
      <c r="BK85" s="417"/>
      <c r="BL85" s="417"/>
      <c r="BM85" s="417" t="str">
        <f ca="1">IF($K85="","",VLOOKUP($K85,新選手名簿,BM$1,FALSE))</f>
        <v/>
      </c>
      <c r="BN85" s="417"/>
      <c r="BO85" s="417"/>
      <c r="BP85" s="417"/>
      <c r="BQ85" s="417"/>
      <c r="BS85" s="131"/>
      <c r="BT85" s="131"/>
      <c r="BU85" s="131"/>
    </row>
    <row r="86" spans="1:73" ht="12" customHeight="1">
      <c r="A86" s="131"/>
      <c r="G86" s="439"/>
      <c r="H86" s="440"/>
      <c r="I86" s="440"/>
      <c r="J86" s="441"/>
      <c r="K86" s="417"/>
      <c r="L86" s="417"/>
      <c r="M86" s="417"/>
      <c r="N86" s="417"/>
      <c r="O86" s="417"/>
      <c r="P86" s="417"/>
      <c r="Q86" s="417"/>
      <c r="R86" s="417"/>
      <c r="S86" s="417"/>
      <c r="T86" s="417"/>
      <c r="U86" s="417"/>
      <c r="V86" s="417"/>
      <c r="W86" s="417"/>
      <c r="X86" s="417"/>
      <c r="Y86" s="417"/>
      <c r="Z86" s="417"/>
      <c r="AA86" s="417"/>
      <c r="AB86" s="417"/>
      <c r="AC86" s="417"/>
      <c r="AD86" s="417"/>
      <c r="AE86" s="417"/>
      <c r="AF86" s="417"/>
      <c r="AG86" s="417"/>
      <c r="AH86" s="417"/>
      <c r="AI86" s="417"/>
      <c r="AJ86" s="417"/>
      <c r="AK86" s="417"/>
      <c r="AL86" s="417"/>
      <c r="AM86" s="417"/>
      <c r="AN86" s="417"/>
      <c r="AO86" s="417"/>
      <c r="AP86" s="417"/>
      <c r="AQ86" s="417"/>
      <c r="AR86" s="417"/>
      <c r="AS86" s="417"/>
      <c r="AT86" s="417"/>
      <c r="AU86" s="417"/>
      <c r="AV86" s="417"/>
      <c r="AW86" s="417"/>
      <c r="AX86" s="417"/>
      <c r="AY86" s="417"/>
      <c r="AZ86" s="417"/>
      <c r="BA86" s="417"/>
      <c r="BB86" s="417"/>
      <c r="BC86" s="417"/>
      <c r="BD86" s="417"/>
      <c r="BE86" s="417"/>
      <c r="BF86" s="417"/>
      <c r="BG86" s="417"/>
      <c r="BH86" s="417"/>
      <c r="BI86" s="417"/>
      <c r="BJ86" s="417"/>
      <c r="BK86" s="417"/>
      <c r="BL86" s="417"/>
      <c r="BM86" s="417"/>
      <c r="BN86" s="417"/>
      <c r="BO86" s="417"/>
      <c r="BP86" s="417"/>
      <c r="BQ86" s="417"/>
      <c r="BS86" s="131"/>
      <c r="BT86" s="131"/>
      <c r="BU86" s="131"/>
    </row>
    <row r="87" spans="1:73" ht="12" customHeight="1">
      <c r="A87" s="131"/>
      <c r="G87" s="439"/>
      <c r="H87" s="440"/>
      <c r="I87" s="440"/>
      <c r="J87" s="441"/>
      <c r="K87" s="417"/>
      <c r="L87" s="417"/>
      <c r="M87" s="417"/>
      <c r="N87" s="417"/>
      <c r="O87" s="417"/>
      <c r="P87" s="417"/>
      <c r="Q87" s="417"/>
      <c r="R87" s="417"/>
      <c r="S87" s="417"/>
      <c r="T87" s="417"/>
      <c r="U87" s="417"/>
      <c r="V87" s="417"/>
      <c r="W87" s="417"/>
      <c r="X87" s="417"/>
      <c r="Y87" s="417"/>
      <c r="Z87" s="417"/>
      <c r="AA87" s="417"/>
      <c r="AB87" s="417"/>
      <c r="AC87" s="417"/>
      <c r="AD87" s="417"/>
      <c r="AE87" s="417"/>
      <c r="AF87" s="417"/>
      <c r="AG87" s="417"/>
      <c r="AH87" s="417"/>
      <c r="AI87" s="417"/>
      <c r="AJ87" s="417"/>
      <c r="AK87" s="417"/>
      <c r="AL87" s="417"/>
      <c r="AM87" s="417"/>
      <c r="AN87" s="417"/>
      <c r="AO87" s="417"/>
      <c r="AP87" s="417"/>
      <c r="AQ87" s="417"/>
      <c r="AR87" s="417"/>
      <c r="AS87" s="417"/>
      <c r="AT87" s="417"/>
      <c r="AU87" s="417"/>
      <c r="AV87" s="417"/>
      <c r="AW87" s="417"/>
      <c r="AX87" s="417"/>
      <c r="AY87" s="417"/>
      <c r="AZ87" s="417"/>
      <c r="BA87" s="417"/>
      <c r="BB87" s="417"/>
      <c r="BC87" s="417"/>
      <c r="BD87" s="417"/>
      <c r="BE87" s="417"/>
      <c r="BF87" s="417"/>
      <c r="BG87" s="417"/>
      <c r="BH87" s="417"/>
      <c r="BI87" s="417"/>
      <c r="BJ87" s="417"/>
      <c r="BK87" s="417"/>
      <c r="BL87" s="417"/>
      <c r="BM87" s="417"/>
      <c r="BN87" s="417"/>
      <c r="BO87" s="417"/>
      <c r="BP87" s="417"/>
      <c r="BQ87" s="417"/>
      <c r="BS87" s="131"/>
      <c r="BT87" s="131"/>
      <c r="BU87" s="131"/>
    </row>
    <row r="88" spans="1:73" ht="12" customHeight="1">
      <c r="A88" s="131">
        <f>A85+1</f>
        <v>19</v>
      </c>
      <c r="G88" s="439"/>
      <c r="H88" s="440"/>
      <c r="I88" s="440"/>
      <c r="J88" s="441"/>
      <c r="K88" s="417" t="str">
        <f ca="1">IF(INDEX(入力,$A88,K$1)="","",INDEX(入力,$A88,K$1))</f>
        <v/>
      </c>
      <c r="L88" s="417"/>
      <c r="M88" s="417"/>
      <c r="N88" s="417"/>
      <c r="O88" s="417"/>
      <c r="P88" s="417"/>
      <c r="Q88" s="417"/>
      <c r="R88" s="417"/>
      <c r="S88" s="417"/>
      <c r="T88" s="417"/>
      <c r="U88" s="417" t="str">
        <f ca="1">IF($K88="","",VLOOKUP($K88,新選手名簿,U$1,FALSE))</f>
        <v/>
      </c>
      <c r="V88" s="417"/>
      <c r="W88" s="417"/>
      <c r="X88" s="417"/>
      <c r="Y88" s="417"/>
      <c r="Z88" s="417"/>
      <c r="AA88" s="417"/>
      <c r="AB88" s="417"/>
      <c r="AC88" s="417"/>
      <c r="AD88" s="417"/>
      <c r="AE88" s="417" t="s">
        <v>305</v>
      </c>
      <c r="AF88" s="417"/>
      <c r="AG88" s="417"/>
      <c r="AH88" s="417"/>
      <c r="AI88" s="417"/>
      <c r="AJ88" s="417"/>
      <c r="AK88" s="417"/>
      <c r="AL88" s="417"/>
      <c r="AM88" s="417"/>
      <c r="AN88" s="417"/>
      <c r="AO88" s="417" t="str">
        <f ca="1">IF($K88="","",VLOOKUP($K88,新選手名簿,AO$1,FALSE))</f>
        <v/>
      </c>
      <c r="AP88" s="417"/>
      <c r="AQ88" s="417"/>
      <c r="AR88" s="417"/>
      <c r="AS88" s="417"/>
      <c r="AT88" s="417"/>
      <c r="AU88" s="417"/>
      <c r="AV88" s="417"/>
      <c r="AW88" s="417"/>
      <c r="AX88" s="417"/>
      <c r="AY88" s="417"/>
      <c r="AZ88" s="417"/>
      <c r="BA88" s="417"/>
      <c r="BB88" s="417"/>
      <c r="BC88" s="417"/>
      <c r="BD88" s="417"/>
      <c r="BE88" s="417"/>
      <c r="BF88" s="417"/>
      <c r="BG88" s="417"/>
      <c r="BH88" s="417" t="str">
        <f ca="1">IF($K88="","",VLOOKUP($K88,新選手名簿,BH$1,FALSE))</f>
        <v/>
      </c>
      <c r="BI88" s="417"/>
      <c r="BJ88" s="417"/>
      <c r="BK88" s="417"/>
      <c r="BL88" s="417"/>
      <c r="BM88" s="417" t="str">
        <f ca="1">IF($K88="","",VLOOKUP($K88,新選手名簿,BM$1,FALSE))</f>
        <v/>
      </c>
      <c r="BN88" s="417"/>
      <c r="BO88" s="417"/>
      <c r="BP88" s="417"/>
      <c r="BQ88" s="417"/>
      <c r="BS88" s="131"/>
      <c r="BT88" s="131"/>
      <c r="BU88" s="131"/>
    </row>
    <row r="89" spans="1:73" ht="12" customHeight="1">
      <c r="A89" s="131"/>
      <c r="G89" s="439"/>
      <c r="H89" s="440"/>
      <c r="I89" s="440"/>
      <c r="J89" s="441"/>
      <c r="K89" s="417"/>
      <c r="L89" s="417"/>
      <c r="M89" s="417"/>
      <c r="N89" s="417"/>
      <c r="O89" s="417"/>
      <c r="P89" s="417"/>
      <c r="Q89" s="417"/>
      <c r="R89" s="417"/>
      <c r="S89" s="417"/>
      <c r="T89" s="417"/>
      <c r="U89" s="417"/>
      <c r="V89" s="417"/>
      <c r="W89" s="417"/>
      <c r="X89" s="417"/>
      <c r="Y89" s="417"/>
      <c r="Z89" s="417"/>
      <c r="AA89" s="417"/>
      <c r="AB89" s="417"/>
      <c r="AC89" s="417"/>
      <c r="AD89" s="417"/>
      <c r="AE89" s="417"/>
      <c r="AF89" s="417"/>
      <c r="AG89" s="417"/>
      <c r="AH89" s="417"/>
      <c r="AI89" s="417"/>
      <c r="AJ89" s="417"/>
      <c r="AK89" s="417"/>
      <c r="AL89" s="417"/>
      <c r="AM89" s="417"/>
      <c r="AN89" s="417"/>
      <c r="AO89" s="417"/>
      <c r="AP89" s="417"/>
      <c r="AQ89" s="417"/>
      <c r="AR89" s="417"/>
      <c r="AS89" s="417"/>
      <c r="AT89" s="417"/>
      <c r="AU89" s="417"/>
      <c r="AV89" s="417"/>
      <c r="AW89" s="417"/>
      <c r="AX89" s="417"/>
      <c r="AY89" s="417"/>
      <c r="AZ89" s="417"/>
      <c r="BA89" s="417"/>
      <c r="BB89" s="417"/>
      <c r="BC89" s="417"/>
      <c r="BD89" s="417"/>
      <c r="BE89" s="417"/>
      <c r="BF89" s="417"/>
      <c r="BG89" s="417"/>
      <c r="BH89" s="417"/>
      <c r="BI89" s="417"/>
      <c r="BJ89" s="417"/>
      <c r="BK89" s="417"/>
      <c r="BL89" s="417"/>
      <c r="BM89" s="417"/>
      <c r="BN89" s="417"/>
      <c r="BO89" s="417"/>
      <c r="BP89" s="417"/>
      <c r="BQ89" s="417"/>
      <c r="BS89" s="131"/>
      <c r="BT89" s="131"/>
      <c r="BU89" s="131"/>
    </row>
    <row r="90" spans="1:73" ht="12" customHeight="1">
      <c r="A90" s="131"/>
      <c r="G90" s="442"/>
      <c r="H90" s="443"/>
      <c r="I90" s="443"/>
      <c r="J90" s="444"/>
      <c r="K90" s="417"/>
      <c r="L90" s="417"/>
      <c r="M90" s="417"/>
      <c r="N90" s="417"/>
      <c r="O90" s="417"/>
      <c r="P90" s="417"/>
      <c r="Q90" s="417"/>
      <c r="R90" s="417"/>
      <c r="S90" s="417"/>
      <c r="T90" s="417"/>
      <c r="U90" s="417"/>
      <c r="V90" s="417"/>
      <c r="W90" s="417"/>
      <c r="X90" s="417"/>
      <c r="Y90" s="417"/>
      <c r="Z90" s="417"/>
      <c r="AA90" s="417"/>
      <c r="AB90" s="417"/>
      <c r="AC90" s="417"/>
      <c r="AD90" s="417"/>
      <c r="AE90" s="417"/>
      <c r="AF90" s="417"/>
      <c r="AG90" s="417"/>
      <c r="AH90" s="417"/>
      <c r="AI90" s="417"/>
      <c r="AJ90" s="417"/>
      <c r="AK90" s="417"/>
      <c r="AL90" s="417"/>
      <c r="AM90" s="417"/>
      <c r="AN90" s="417"/>
      <c r="AO90" s="417"/>
      <c r="AP90" s="417"/>
      <c r="AQ90" s="417"/>
      <c r="AR90" s="417"/>
      <c r="AS90" s="417"/>
      <c r="AT90" s="417"/>
      <c r="AU90" s="417"/>
      <c r="AV90" s="417"/>
      <c r="AW90" s="417"/>
      <c r="AX90" s="417"/>
      <c r="AY90" s="417"/>
      <c r="AZ90" s="417"/>
      <c r="BA90" s="417"/>
      <c r="BB90" s="417"/>
      <c r="BC90" s="417"/>
      <c r="BD90" s="417"/>
      <c r="BE90" s="417"/>
      <c r="BF90" s="417"/>
      <c r="BG90" s="417"/>
      <c r="BH90" s="417"/>
      <c r="BI90" s="417"/>
      <c r="BJ90" s="417"/>
      <c r="BK90" s="417"/>
      <c r="BL90" s="417"/>
      <c r="BM90" s="417"/>
      <c r="BN90" s="417"/>
      <c r="BO90" s="417"/>
      <c r="BP90" s="417"/>
      <c r="BQ90" s="417"/>
      <c r="BS90" s="131"/>
      <c r="BT90" s="131"/>
      <c r="BU90" s="131"/>
    </row>
    <row r="91" spans="1:73" ht="12" customHeight="1">
      <c r="A91" s="131">
        <f>A88+1</f>
        <v>20</v>
      </c>
      <c r="G91" s="529">
        <v>2</v>
      </c>
      <c r="H91" s="437"/>
      <c r="I91" s="437"/>
      <c r="J91" s="438"/>
      <c r="K91" s="417" t="str">
        <f ca="1">IF(INDEX(入力,$A91,K$1)="","",INDEX(入力,$A91,K$1))</f>
        <v/>
      </c>
      <c r="L91" s="417"/>
      <c r="M91" s="417"/>
      <c r="N91" s="417"/>
      <c r="O91" s="417"/>
      <c r="P91" s="417"/>
      <c r="Q91" s="417"/>
      <c r="R91" s="417"/>
      <c r="S91" s="417"/>
      <c r="T91" s="417"/>
      <c r="U91" s="417" t="str">
        <f ca="1">IF($K91="","",VLOOKUP($K91,新選手名簿,U$1,FALSE))</f>
        <v/>
      </c>
      <c r="V91" s="417"/>
      <c r="W91" s="417"/>
      <c r="X91" s="417"/>
      <c r="Y91" s="417"/>
      <c r="Z91" s="417"/>
      <c r="AA91" s="417"/>
      <c r="AB91" s="417"/>
      <c r="AC91" s="417"/>
      <c r="AD91" s="417"/>
      <c r="AE91" s="417" t="s">
        <v>305</v>
      </c>
      <c r="AF91" s="417"/>
      <c r="AG91" s="417"/>
      <c r="AH91" s="417"/>
      <c r="AI91" s="417"/>
      <c r="AJ91" s="417"/>
      <c r="AK91" s="417"/>
      <c r="AL91" s="417"/>
      <c r="AM91" s="417"/>
      <c r="AN91" s="417"/>
      <c r="AO91" s="417" t="str">
        <f ca="1">IF($K91="","",VLOOKUP($K91,新選手名簿,AO$1,FALSE))</f>
        <v/>
      </c>
      <c r="AP91" s="417"/>
      <c r="AQ91" s="417"/>
      <c r="AR91" s="417"/>
      <c r="AS91" s="417"/>
      <c r="AT91" s="417"/>
      <c r="AU91" s="417"/>
      <c r="AV91" s="417"/>
      <c r="AW91" s="417"/>
      <c r="AX91" s="417"/>
      <c r="AY91" s="417"/>
      <c r="AZ91" s="417"/>
      <c r="BA91" s="417"/>
      <c r="BB91" s="417"/>
      <c r="BC91" s="417"/>
      <c r="BD91" s="417"/>
      <c r="BE91" s="417"/>
      <c r="BF91" s="417"/>
      <c r="BG91" s="417"/>
      <c r="BH91" s="417" t="str">
        <f ca="1">IF($K91="","",VLOOKUP($K91,新選手名簿,BH$1,FALSE))</f>
        <v/>
      </c>
      <c r="BI91" s="417"/>
      <c r="BJ91" s="417"/>
      <c r="BK91" s="417"/>
      <c r="BL91" s="417"/>
      <c r="BM91" s="417" t="str">
        <f ca="1">IF($K91="","",VLOOKUP($K91,新選手名簿,BM$1,FALSE))</f>
        <v/>
      </c>
      <c r="BN91" s="417"/>
      <c r="BO91" s="417"/>
      <c r="BP91" s="417"/>
      <c r="BQ91" s="417"/>
      <c r="BS91" s="131"/>
      <c r="BT91" s="131"/>
      <c r="BU91" s="131"/>
    </row>
    <row r="92" spans="1:73" ht="12" customHeight="1">
      <c r="A92" s="131"/>
      <c r="G92" s="439"/>
      <c r="H92" s="440"/>
      <c r="I92" s="440"/>
      <c r="J92" s="441"/>
      <c r="K92" s="417"/>
      <c r="L92" s="417"/>
      <c r="M92" s="417"/>
      <c r="N92" s="417"/>
      <c r="O92" s="417"/>
      <c r="P92" s="417"/>
      <c r="Q92" s="417"/>
      <c r="R92" s="417"/>
      <c r="S92" s="417"/>
      <c r="T92" s="417"/>
      <c r="U92" s="417"/>
      <c r="V92" s="417"/>
      <c r="W92" s="417"/>
      <c r="X92" s="417"/>
      <c r="Y92" s="417"/>
      <c r="Z92" s="417"/>
      <c r="AA92" s="417"/>
      <c r="AB92" s="417"/>
      <c r="AC92" s="417"/>
      <c r="AD92" s="417"/>
      <c r="AE92" s="417"/>
      <c r="AF92" s="417"/>
      <c r="AG92" s="417"/>
      <c r="AH92" s="417"/>
      <c r="AI92" s="417"/>
      <c r="AJ92" s="417"/>
      <c r="AK92" s="417"/>
      <c r="AL92" s="417"/>
      <c r="AM92" s="417"/>
      <c r="AN92" s="417"/>
      <c r="AO92" s="417"/>
      <c r="AP92" s="417"/>
      <c r="AQ92" s="417"/>
      <c r="AR92" s="417"/>
      <c r="AS92" s="417"/>
      <c r="AT92" s="417"/>
      <c r="AU92" s="417"/>
      <c r="AV92" s="417"/>
      <c r="AW92" s="417"/>
      <c r="AX92" s="417"/>
      <c r="AY92" s="417"/>
      <c r="AZ92" s="417"/>
      <c r="BA92" s="417"/>
      <c r="BB92" s="417"/>
      <c r="BC92" s="417"/>
      <c r="BD92" s="417"/>
      <c r="BE92" s="417"/>
      <c r="BF92" s="417"/>
      <c r="BG92" s="417"/>
      <c r="BH92" s="417"/>
      <c r="BI92" s="417"/>
      <c r="BJ92" s="417"/>
      <c r="BK92" s="417"/>
      <c r="BL92" s="417"/>
      <c r="BM92" s="417"/>
      <c r="BN92" s="417"/>
      <c r="BO92" s="417"/>
      <c r="BP92" s="417"/>
      <c r="BQ92" s="417"/>
      <c r="BS92" s="131"/>
      <c r="BT92" s="131"/>
      <c r="BU92" s="131"/>
    </row>
    <row r="93" spans="1:73" ht="12" customHeight="1">
      <c r="A93" s="131"/>
      <c r="G93" s="439"/>
      <c r="H93" s="440"/>
      <c r="I93" s="440"/>
      <c r="J93" s="441"/>
      <c r="K93" s="417"/>
      <c r="L93" s="417"/>
      <c r="M93" s="417"/>
      <c r="N93" s="417"/>
      <c r="O93" s="417"/>
      <c r="P93" s="417"/>
      <c r="Q93" s="417"/>
      <c r="R93" s="417"/>
      <c r="S93" s="417"/>
      <c r="T93" s="417"/>
      <c r="U93" s="417"/>
      <c r="V93" s="417"/>
      <c r="W93" s="417"/>
      <c r="X93" s="417"/>
      <c r="Y93" s="417"/>
      <c r="Z93" s="417"/>
      <c r="AA93" s="417"/>
      <c r="AB93" s="417"/>
      <c r="AC93" s="417"/>
      <c r="AD93" s="417"/>
      <c r="AE93" s="417"/>
      <c r="AF93" s="417"/>
      <c r="AG93" s="417"/>
      <c r="AH93" s="417"/>
      <c r="AI93" s="417"/>
      <c r="AJ93" s="417"/>
      <c r="AK93" s="417"/>
      <c r="AL93" s="417"/>
      <c r="AM93" s="417"/>
      <c r="AN93" s="417"/>
      <c r="AO93" s="417"/>
      <c r="AP93" s="417"/>
      <c r="AQ93" s="417"/>
      <c r="AR93" s="417"/>
      <c r="AS93" s="417"/>
      <c r="AT93" s="417"/>
      <c r="AU93" s="417"/>
      <c r="AV93" s="417"/>
      <c r="AW93" s="417"/>
      <c r="AX93" s="417"/>
      <c r="AY93" s="417"/>
      <c r="AZ93" s="417"/>
      <c r="BA93" s="417"/>
      <c r="BB93" s="417"/>
      <c r="BC93" s="417"/>
      <c r="BD93" s="417"/>
      <c r="BE93" s="417"/>
      <c r="BF93" s="417"/>
      <c r="BG93" s="417"/>
      <c r="BH93" s="417"/>
      <c r="BI93" s="417"/>
      <c r="BJ93" s="417"/>
      <c r="BK93" s="417"/>
      <c r="BL93" s="417"/>
      <c r="BM93" s="417"/>
      <c r="BN93" s="417"/>
      <c r="BO93" s="417"/>
      <c r="BP93" s="417"/>
      <c r="BQ93" s="417"/>
      <c r="BS93" s="131"/>
      <c r="BT93" s="131"/>
      <c r="BU93" s="131"/>
    </row>
    <row r="94" spans="1:73" ht="12" customHeight="1">
      <c r="A94" s="131">
        <f>A91+1</f>
        <v>21</v>
      </c>
      <c r="G94" s="439"/>
      <c r="H94" s="440"/>
      <c r="I94" s="440"/>
      <c r="J94" s="441"/>
      <c r="K94" s="417" t="str">
        <f ca="1">IF(INDEX(入力,$A94,K$1)="","",INDEX(入力,$A94,K$1))</f>
        <v/>
      </c>
      <c r="L94" s="417"/>
      <c r="M94" s="417"/>
      <c r="N94" s="417"/>
      <c r="O94" s="417"/>
      <c r="P94" s="417"/>
      <c r="Q94" s="417"/>
      <c r="R94" s="417"/>
      <c r="S94" s="417"/>
      <c r="T94" s="417"/>
      <c r="U94" s="417" t="str">
        <f ca="1">IF($K94="","",VLOOKUP($K94,新選手名簿,U$1,FALSE))</f>
        <v/>
      </c>
      <c r="V94" s="417"/>
      <c r="W94" s="417"/>
      <c r="X94" s="417"/>
      <c r="Y94" s="417"/>
      <c r="Z94" s="417"/>
      <c r="AA94" s="417"/>
      <c r="AB94" s="417"/>
      <c r="AC94" s="417"/>
      <c r="AD94" s="417"/>
      <c r="AE94" s="417" t="s">
        <v>305</v>
      </c>
      <c r="AF94" s="417"/>
      <c r="AG94" s="417"/>
      <c r="AH94" s="417"/>
      <c r="AI94" s="417"/>
      <c r="AJ94" s="417"/>
      <c r="AK94" s="417"/>
      <c r="AL94" s="417"/>
      <c r="AM94" s="417"/>
      <c r="AN94" s="417"/>
      <c r="AO94" s="417" t="str">
        <f ca="1">IF($K94="","",VLOOKUP($K94,新選手名簿,AO$1,FALSE))</f>
        <v/>
      </c>
      <c r="AP94" s="417"/>
      <c r="AQ94" s="417"/>
      <c r="AR94" s="417"/>
      <c r="AS94" s="417"/>
      <c r="AT94" s="417"/>
      <c r="AU94" s="417"/>
      <c r="AV94" s="417"/>
      <c r="AW94" s="417"/>
      <c r="AX94" s="417"/>
      <c r="AY94" s="417"/>
      <c r="AZ94" s="417"/>
      <c r="BA94" s="417"/>
      <c r="BB94" s="417"/>
      <c r="BC94" s="417"/>
      <c r="BD94" s="417"/>
      <c r="BE94" s="417"/>
      <c r="BF94" s="417"/>
      <c r="BG94" s="417"/>
      <c r="BH94" s="417" t="str">
        <f ca="1">IF($K94="","",VLOOKUP($K94,新選手名簿,BH$1,FALSE))</f>
        <v/>
      </c>
      <c r="BI94" s="417"/>
      <c r="BJ94" s="417"/>
      <c r="BK94" s="417"/>
      <c r="BL94" s="417"/>
      <c r="BM94" s="417" t="str">
        <f ca="1">IF($K94="","",VLOOKUP($K94,新選手名簿,BM$1,FALSE))</f>
        <v/>
      </c>
      <c r="BN94" s="417"/>
      <c r="BO94" s="417"/>
      <c r="BP94" s="417"/>
      <c r="BQ94" s="417"/>
      <c r="BS94" s="131"/>
      <c r="BT94" s="131"/>
      <c r="BU94" s="131"/>
    </row>
    <row r="95" spans="1:73" ht="12" customHeight="1">
      <c r="A95" s="131"/>
      <c r="G95" s="439"/>
      <c r="H95" s="440"/>
      <c r="I95" s="440"/>
      <c r="J95" s="441"/>
      <c r="K95" s="417"/>
      <c r="L95" s="417"/>
      <c r="M95" s="417"/>
      <c r="N95" s="417"/>
      <c r="O95" s="417"/>
      <c r="P95" s="417"/>
      <c r="Q95" s="417"/>
      <c r="R95" s="417"/>
      <c r="S95" s="417"/>
      <c r="T95" s="417"/>
      <c r="U95" s="417"/>
      <c r="V95" s="417"/>
      <c r="W95" s="417"/>
      <c r="X95" s="417"/>
      <c r="Y95" s="417"/>
      <c r="Z95" s="417"/>
      <c r="AA95" s="417"/>
      <c r="AB95" s="417"/>
      <c r="AC95" s="417"/>
      <c r="AD95" s="417"/>
      <c r="AE95" s="417"/>
      <c r="AF95" s="417"/>
      <c r="AG95" s="417"/>
      <c r="AH95" s="417"/>
      <c r="AI95" s="417"/>
      <c r="AJ95" s="417"/>
      <c r="AK95" s="417"/>
      <c r="AL95" s="417"/>
      <c r="AM95" s="417"/>
      <c r="AN95" s="417"/>
      <c r="AO95" s="417"/>
      <c r="AP95" s="417"/>
      <c r="AQ95" s="417"/>
      <c r="AR95" s="417"/>
      <c r="AS95" s="417"/>
      <c r="AT95" s="417"/>
      <c r="AU95" s="417"/>
      <c r="AV95" s="417"/>
      <c r="AW95" s="417"/>
      <c r="AX95" s="417"/>
      <c r="AY95" s="417"/>
      <c r="AZ95" s="417"/>
      <c r="BA95" s="417"/>
      <c r="BB95" s="417"/>
      <c r="BC95" s="417"/>
      <c r="BD95" s="417"/>
      <c r="BE95" s="417"/>
      <c r="BF95" s="417"/>
      <c r="BG95" s="417"/>
      <c r="BH95" s="417"/>
      <c r="BI95" s="417"/>
      <c r="BJ95" s="417"/>
      <c r="BK95" s="417"/>
      <c r="BL95" s="417"/>
      <c r="BM95" s="417"/>
      <c r="BN95" s="417"/>
      <c r="BO95" s="417"/>
      <c r="BP95" s="417"/>
      <c r="BQ95" s="417"/>
      <c r="BS95" s="131"/>
      <c r="BT95" s="131"/>
      <c r="BU95" s="131"/>
    </row>
    <row r="96" spans="1:73" ht="12" customHeight="1">
      <c r="A96" s="131"/>
      <c r="G96" s="439"/>
      <c r="H96" s="440"/>
      <c r="I96" s="440"/>
      <c r="J96" s="441"/>
      <c r="K96" s="417"/>
      <c r="L96" s="417"/>
      <c r="M96" s="417"/>
      <c r="N96" s="417"/>
      <c r="O96" s="417"/>
      <c r="P96" s="417"/>
      <c r="Q96" s="417"/>
      <c r="R96" s="417"/>
      <c r="S96" s="417"/>
      <c r="T96" s="417"/>
      <c r="U96" s="417"/>
      <c r="V96" s="417"/>
      <c r="W96" s="417"/>
      <c r="X96" s="417"/>
      <c r="Y96" s="417"/>
      <c r="Z96" s="417"/>
      <c r="AA96" s="417"/>
      <c r="AB96" s="417"/>
      <c r="AC96" s="417"/>
      <c r="AD96" s="417"/>
      <c r="AE96" s="417"/>
      <c r="AF96" s="417"/>
      <c r="AG96" s="417"/>
      <c r="AH96" s="417"/>
      <c r="AI96" s="417"/>
      <c r="AJ96" s="417"/>
      <c r="AK96" s="417"/>
      <c r="AL96" s="417"/>
      <c r="AM96" s="417"/>
      <c r="AN96" s="417"/>
      <c r="AO96" s="417"/>
      <c r="AP96" s="417"/>
      <c r="AQ96" s="417"/>
      <c r="AR96" s="417"/>
      <c r="AS96" s="417"/>
      <c r="AT96" s="417"/>
      <c r="AU96" s="417"/>
      <c r="AV96" s="417"/>
      <c r="AW96" s="417"/>
      <c r="AX96" s="417"/>
      <c r="AY96" s="417"/>
      <c r="AZ96" s="417"/>
      <c r="BA96" s="417"/>
      <c r="BB96" s="417"/>
      <c r="BC96" s="417"/>
      <c r="BD96" s="417"/>
      <c r="BE96" s="417"/>
      <c r="BF96" s="417"/>
      <c r="BG96" s="417"/>
      <c r="BH96" s="417"/>
      <c r="BI96" s="417"/>
      <c r="BJ96" s="417"/>
      <c r="BK96" s="417"/>
      <c r="BL96" s="417"/>
      <c r="BM96" s="417"/>
      <c r="BN96" s="417"/>
      <c r="BO96" s="417"/>
      <c r="BP96" s="417"/>
      <c r="BQ96" s="417"/>
      <c r="BS96" s="131"/>
      <c r="BT96" s="131"/>
      <c r="BU96" s="131"/>
    </row>
    <row r="97" spans="1:73" ht="12" customHeight="1">
      <c r="A97" s="131">
        <f>A94+1</f>
        <v>22</v>
      </c>
      <c r="G97" s="439"/>
      <c r="H97" s="440"/>
      <c r="I97" s="440"/>
      <c r="J97" s="441"/>
      <c r="K97" s="417" t="str">
        <f ca="1">IF(INDEX(入力,$A97,K$1)="","",INDEX(入力,$A97,K$1))</f>
        <v/>
      </c>
      <c r="L97" s="417"/>
      <c r="M97" s="417"/>
      <c r="N97" s="417"/>
      <c r="O97" s="417"/>
      <c r="P97" s="417"/>
      <c r="Q97" s="417"/>
      <c r="R97" s="417"/>
      <c r="S97" s="417"/>
      <c r="T97" s="417"/>
      <c r="U97" s="417" t="str">
        <f ca="1">IF($K97="","",VLOOKUP($K97,新選手名簿,U$1,FALSE))</f>
        <v/>
      </c>
      <c r="V97" s="417"/>
      <c r="W97" s="417"/>
      <c r="X97" s="417"/>
      <c r="Y97" s="417"/>
      <c r="Z97" s="417"/>
      <c r="AA97" s="417"/>
      <c r="AB97" s="417"/>
      <c r="AC97" s="417"/>
      <c r="AD97" s="417"/>
      <c r="AE97" s="417" t="s">
        <v>305</v>
      </c>
      <c r="AF97" s="417"/>
      <c r="AG97" s="417"/>
      <c r="AH97" s="417"/>
      <c r="AI97" s="417"/>
      <c r="AJ97" s="417"/>
      <c r="AK97" s="417"/>
      <c r="AL97" s="417"/>
      <c r="AM97" s="417"/>
      <c r="AN97" s="417"/>
      <c r="AO97" s="417" t="str">
        <f ca="1">IF($K97="","",VLOOKUP($K97,新選手名簿,AO$1,FALSE))</f>
        <v/>
      </c>
      <c r="AP97" s="417"/>
      <c r="AQ97" s="417"/>
      <c r="AR97" s="417"/>
      <c r="AS97" s="417"/>
      <c r="AT97" s="417"/>
      <c r="AU97" s="417"/>
      <c r="AV97" s="417"/>
      <c r="AW97" s="417"/>
      <c r="AX97" s="417"/>
      <c r="AY97" s="417"/>
      <c r="AZ97" s="417"/>
      <c r="BA97" s="417"/>
      <c r="BB97" s="417"/>
      <c r="BC97" s="417"/>
      <c r="BD97" s="417"/>
      <c r="BE97" s="417"/>
      <c r="BF97" s="417"/>
      <c r="BG97" s="417"/>
      <c r="BH97" s="417" t="str">
        <f ca="1">IF($K97="","",VLOOKUP($K97,新選手名簿,BH$1,FALSE))</f>
        <v/>
      </c>
      <c r="BI97" s="417"/>
      <c r="BJ97" s="417"/>
      <c r="BK97" s="417"/>
      <c r="BL97" s="417"/>
      <c r="BM97" s="417" t="str">
        <f ca="1">IF($K97="","",VLOOKUP($K97,新選手名簿,BM$1,FALSE))</f>
        <v/>
      </c>
      <c r="BN97" s="417"/>
      <c r="BO97" s="417"/>
      <c r="BP97" s="417"/>
      <c r="BQ97" s="417"/>
      <c r="BS97" s="131"/>
      <c r="BT97" s="131"/>
      <c r="BU97" s="131"/>
    </row>
    <row r="98" spans="1:73" ht="12" customHeight="1">
      <c r="A98" s="131"/>
      <c r="G98" s="439"/>
      <c r="H98" s="440"/>
      <c r="I98" s="440"/>
      <c r="J98" s="441"/>
      <c r="K98" s="417"/>
      <c r="L98" s="417"/>
      <c r="M98" s="417"/>
      <c r="N98" s="417"/>
      <c r="O98" s="417"/>
      <c r="P98" s="417"/>
      <c r="Q98" s="417"/>
      <c r="R98" s="417"/>
      <c r="S98" s="417"/>
      <c r="T98" s="417"/>
      <c r="U98" s="417"/>
      <c r="V98" s="417"/>
      <c r="W98" s="417"/>
      <c r="X98" s="417"/>
      <c r="Y98" s="417"/>
      <c r="Z98" s="417"/>
      <c r="AA98" s="417"/>
      <c r="AB98" s="417"/>
      <c r="AC98" s="417"/>
      <c r="AD98" s="417"/>
      <c r="AE98" s="417"/>
      <c r="AF98" s="417"/>
      <c r="AG98" s="417"/>
      <c r="AH98" s="417"/>
      <c r="AI98" s="417"/>
      <c r="AJ98" s="417"/>
      <c r="AK98" s="417"/>
      <c r="AL98" s="417"/>
      <c r="AM98" s="417"/>
      <c r="AN98" s="417"/>
      <c r="AO98" s="417"/>
      <c r="AP98" s="417"/>
      <c r="AQ98" s="417"/>
      <c r="AR98" s="417"/>
      <c r="AS98" s="417"/>
      <c r="AT98" s="417"/>
      <c r="AU98" s="417"/>
      <c r="AV98" s="417"/>
      <c r="AW98" s="417"/>
      <c r="AX98" s="417"/>
      <c r="AY98" s="417"/>
      <c r="AZ98" s="417"/>
      <c r="BA98" s="417"/>
      <c r="BB98" s="417"/>
      <c r="BC98" s="417"/>
      <c r="BD98" s="417"/>
      <c r="BE98" s="417"/>
      <c r="BF98" s="417"/>
      <c r="BG98" s="417"/>
      <c r="BH98" s="417"/>
      <c r="BI98" s="417"/>
      <c r="BJ98" s="417"/>
      <c r="BK98" s="417"/>
      <c r="BL98" s="417"/>
      <c r="BM98" s="417"/>
      <c r="BN98" s="417"/>
      <c r="BO98" s="417"/>
      <c r="BP98" s="417"/>
      <c r="BQ98" s="417"/>
      <c r="BS98" s="131"/>
      <c r="BT98" s="131"/>
      <c r="BU98" s="131"/>
    </row>
    <row r="99" spans="1:73" ht="12" customHeight="1">
      <c r="A99" s="131"/>
      <c r="G99" s="442"/>
      <c r="H99" s="443"/>
      <c r="I99" s="443"/>
      <c r="J99" s="444"/>
      <c r="K99" s="417"/>
      <c r="L99" s="417"/>
      <c r="M99" s="417"/>
      <c r="N99" s="417"/>
      <c r="O99" s="417"/>
      <c r="P99" s="417"/>
      <c r="Q99" s="417"/>
      <c r="R99" s="417"/>
      <c r="S99" s="417"/>
      <c r="T99" s="417"/>
      <c r="U99" s="417"/>
      <c r="V99" s="417"/>
      <c r="W99" s="417"/>
      <c r="X99" s="417"/>
      <c r="Y99" s="417"/>
      <c r="Z99" s="417"/>
      <c r="AA99" s="417"/>
      <c r="AB99" s="417"/>
      <c r="AC99" s="417"/>
      <c r="AD99" s="417"/>
      <c r="AE99" s="417"/>
      <c r="AF99" s="417"/>
      <c r="AG99" s="417"/>
      <c r="AH99" s="417"/>
      <c r="AI99" s="417"/>
      <c r="AJ99" s="417"/>
      <c r="AK99" s="417"/>
      <c r="AL99" s="417"/>
      <c r="AM99" s="417"/>
      <c r="AN99" s="417"/>
      <c r="AO99" s="417"/>
      <c r="AP99" s="417"/>
      <c r="AQ99" s="417"/>
      <c r="AR99" s="417"/>
      <c r="AS99" s="417"/>
      <c r="AT99" s="417"/>
      <c r="AU99" s="417"/>
      <c r="AV99" s="417"/>
      <c r="AW99" s="417"/>
      <c r="AX99" s="417"/>
      <c r="AY99" s="417"/>
      <c r="AZ99" s="417"/>
      <c r="BA99" s="417"/>
      <c r="BB99" s="417"/>
      <c r="BC99" s="417"/>
      <c r="BD99" s="417"/>
      <c r="BE99" s="417"/>
      <c r="BF99" s="417"/>
      <c r="BG99" s="417"/>
      <c r="BH99" s="417"/>
      <c r="BI99" s="417"/>
      <c r="BJ99" s="417"/>
      <c r="BK99" s="417"/>
      <c r="BL99" s="417"/>
      <c r="BM99" s="417"/>
      <c r="BN99" s="417"/>
      <c r="BO99" s="417"/>
      <c r="BP99" s="417"/>
      <c r="BQ99" s="417"/>
      <c r="BS99" s="131"/>
      <c r="BT99" s="131"/>
      <c r="BU99" s="131"/>
    </row>
    <row r="100" spans="1:73" ht="12" customHeight="1">
      <c r="A100" s="131">
        <f>A97+1</f>
        <v>23</v>
      </c>
      <c r="G100" s="529">
        <v>3</v>
      </c>
      <c r="H100" s="437"/>
      <c r="I100" s="437"/>
      <c r="J100" s="438"/>
      <c r="K100" s="417" t="str">
        <f ca="1">IF(INDEX(入力,$A100,K$1)="","",INDEX(入力,$A100,K$1))</f>
        <v/>
      </c>
      <c r="L100" s="417"/>
      <c r="M100" s="417"/>
      <c r="N100" s="417"/>
      <c r="O100" s="417"/>
      <c r="P100" s="417"/>
      <c r="Q100" s="417"/>
      <c r="R100" s="417"/>
      <c r="S100" s="417"/>
      <c r="T100" s="417"/>
      <c r="U100" s="417" t="str">
        <f ca="1">IF($K100="","",VLOOKUP($K100,新選手名簿,U$1,FALSE))</f>
        <v/>
      </c>
      <c r="V100" s="417"/>
      <c r="W100" s="417"/>
      <c r="X100" s="417"/>
      <c r="Y100" s="417"/>
      <c r="Z100" s="417"/>
      <c r="AA100" s="417"/>
      <c r="AB100" s="417"/>
      <c r="AC100" s="417"/>
      <c r="AD100" s="417"/>
      <c r="AE100" s="417" t="s">
        <v>305</v>
      </c>
      <c r="AF100" s="417"/>
      <c r="AG100" s="417"/>
      <c r="AH100" s="417"/>
      <c r="AI100" s="417"/>
      <c r="AJ100" s="417"/>
      <c r="AK100" s="417"/>
      <c r="AL100" s="417"/>
      <c r="AM100" s="417"/>
      <c r="AN100" s="417"/>
      <c r="AO100" s="417" t="str">
        <f ca="1">IF($K100="","",VLOOKUP($K100,新選手名簿,AO$1,FALSE))</f>
        <v/>
      </c>
      <c r="AP100" s="417"/>
      <c r="AQ100" s="417"/>
      <c r="AR100" s="417"/>
      <c r="AS100" s="417"/>
      <c r="AT100" s="417"/>
      <c r="AU100" s="417"/>
      <c r="AV100" s="417"/>
      <c r="AW100" s="417"/>
      <c r="AX100" s="417"/>
      <c r="AY100" s="417"/>
      <c r="AZ100" s="417"/>
      <c r="BA100" s="417"/>
      <c r="BB100" s="417"/>
      <c r="BC100" s="417"/>
      <c r="BD100" s="417"/>
      <c r="BE100" s="417"/>
      <c r="BF100" s="417"/>
      <c r="BG100" s="417"/>
      <c r="BH100" s="417" t="str">
        <f ca="1">IF($K100="","",VLOOKUP($K100,新選手名簿,BH$1,FALSE))</f>
        <v/>
      </c>
      <c r="BI100" s="417"/>
      <c r="BJ100" s="417"/>
      <c r="BK100" s="417"/>
      <c r="BL100" s="417"/>
      <c r="BM100" s="417" t="str">
        <f ca="1">IF($K100="","",VLOOKUP($K100,新選手名簿,BM$1,FALSE))</f>
        <v/>
      </c>
      <c r="BN100" s="417"/>
      <c r="BO100" s="417"/>
      <c r="BP100" s="417"/>
      <c r="BQ100" s="417"/>
      <c r="BS100" s="131"/>
      <c r="BT100" s="131"/>
      <c r="BU100" s="131"/>
    </row>
    <row r="101" spans="1:73" ht="12" customHeight="1">
      <c r="A101" s="131"/>
      <c r="G101" s="439"/>
      <c r="H101" s="440"/>
      <c r="I101" s="440"/>
      <c r="J101" s="441"/>
      <c r="K101" s="417"/>
      <c r="L101" s="417"/>
      <c r="M101" s="417"/>
      <c r="N101" s="417"/>
      <c r="O101" s="417"/>
      <c r="P101" s="417"/>
      <c r="Q101" s="417"/>
      <c r="R101" s="417"/>
      <c r="S101" s="417"/>
      <c r="T101" s="417"/>
      <c r="U101" s="417"/>
      <c r="V101" s="417"/>
      <c r="W101" s="417"/>
      <c r="X101" s="417"/>
      <c r="Y101" s="417"/>
      <c r="Z101" s="417"/>
      <c r="AA101" s="417"/>
      <c r="AB101" s="417"/>
      <c r="AC101" s="417"/>
      <c r="AD101" s="417"/>
      <c r="AE101" s="417"/>
      <c r="AF101" s="417"/>
      <c r="AG101" s="417"/>
      <c r="AH101" s="417"/>
      <c r="AI101" s="417"/>
      <c r="AJ101" s="417"/>
      <c r="AK101" s="417"/>
      <c r="AL101" s="417"/>
      <c r="AM101" s="417"/>
      <c r="AN101" s="417"/>
      <c r="AO101" s="417"/>
      <c r="AP101" s="417"/>
      <c r="AQ101" s="417"/>
      <c r="AR101" s="417"/>
      <c r="AS101" s="417"/>
      <c r="AT101" s="417"/>
      <c r="AU101" s="417"/>
      <c r="AV101" s="417"/>
      <c r="AW101" s="417"/>
      <c r="AX101" s="417"/>
      <c r="AY101" s="417"/>
      <c r="AZ101" s="417"/>
      <c r="BA101" s="417"/>
      <c r="BB101" s="417"/>
      <c r="BC101" s="417"/>
      <c r="BD101" s="417"/>
      <c r="BE101" s="417"/>
      <c r="BF101" s="417"/>
      <c r="BG101" s="417"/>
      <c r="BH101" s="417"/>
      <c r="BI101" s="417"/>
      <c r="BJ101" s="417"/>
      <c r="BK101" s="417"/>
      <c r="BL101" s="417"/>
      <c r="BM101" s="417"/>
      <c r="BN101" s="417"/>
      <c r="BO101" s="417"/>
      <c r="BP101" s="417"/>
      <c r="BQ101" s="417"/>
      <c r="BS101" s="131"/>
      <c r="BT101" s="131"/>
      <c r="BU101" s="131"/>
    </row>
    <row r="102" spans="1:73" ht="12" customHeight="1">
      <c r="A102" s="131"/>
      <c r="G102" s="439"/>
      <c r="H102" s="440"/>
      <c r="I102" s="440"/>
      <c r="J102" s="441"/>
      <c r="K102" s="417"/>
      <c r="L102" s="417"/>
      <c r="M102" s="417"/>
      <c r="N102" s="417"/>
      <c r="O102" s="417"/>
      <c r="P102" s="417"/>
      <c r="Q102" s="417"/>
      <c r="R102" s="417"/>
      <c r="S102" s="417"/>
      <c r="T102" s="417"/>
      <c r="U102" s="417"/>
      <c r="V102" s="417"/>
      <c r="W102" s="417"/>
      <c r="X102" s="417"/>
      <c r="Y102" s="417"/>
      <c r="Z102" s="417"/>
      <c r="AA102" s="417"/>
      <c r="AB102" s="417"/>
      <c r="AC102" s="417"/>
      <c r="AD102" s="417"/>
      <c r="AE102" s="417"/>
      <c r="AF102" s="417"/>
      <c r="AG102" s="417"/>
      <c r="AH102" s="417"/>
      <c r="AI102" s="417"/>
      <c r="AJ102" s="417"/>
      <c r="AK102" s="417"/>
      <c r="AL102" s="417"/>
      <c r="AM102" s="417"/>
      <c r="AN102" s="417"/>
      <c r="AO102" s="417"/>
      <c r="AP102" s="417"/>
      <c r="AQ102" s="417"/>
      <c r="AR102" s="417"/>
      <c r="AS102" s="417"/>
      <c r="AT102" s="417"/>
      <c r="AU102" s="417"/>
      <c r="AV102" s="417"/>
      <c r="AW102" s="417"/>
      <c r="AX102" s="417"/>
      <c r="AY102" s="417"/>
      <c r="AZ102" s="417"/>
      <c r="BA102" s="417"/>
      <c r="BB102" s="417"/>
      <c r="BC102" s="417"/>
      <c r="BD102" s="417"/>
      <c r="BE102" s="417"/>
      <c r="BF102" s="417"/>
      <c r="BG102" s="417"/>
      <c r="BH102" s="417"/>
      <c r="BI102" s="417"/>
      <c r="BJ102" s="417"/>
      <c r="BK102" s="417"/>
      <c r="BL102" s="417"/>
      <c r="BM102" s="417"/>
      <c r="BN102" s="417"/>
      <c r="BO102" s="417"/>
      <c r="BP102" s="417"/>
      <c r="BQ102" s="417"/>
      <c r="BS102" s="131"/>
      <c r="BT102" s="131"/>
      <c r="BU102" s="131"/>
    </row>
    <row r="103" spans="1:73" ht="12" customHeight="1">
      <c r="A103" s="131">
        <f>A100+1</f>
        <v>24</v>
      </c>
      <c r="G103" s="439"/>
      <c r="H103" s="440"/>
      <c r="I103" s="440"/>
      <c r="J103" s="441"/>
      <c r="K103" s="417" t="str">
        <f ca="1">IF(INDEX(入力,$A103,K$1)="","",INDEX(入力,$A103,K$1))</f>
        <v/>
      </c>
      <c r="L103" s="417"/>
      <c r="M103" s="417"/>
      <c r="N103" s="417"/>
      <c r="O103" s="417"/>
      <c r="P103" s="417"/>
      <c r="Q103" s="417"/>
      <c r="R103" s="417"/>
      <c r="S103" s="417"/>
      <c r="T103" s="417"/>
      <c r="U103" s="417" t="str">
        <f ca="1">IF($K103="","",VLOOKUP($K103,新選手名簿,U$1,FALSE))</f>
        <v/>
      </c>
      <c r="V103" s="417"/>
      <c r="W103" s="417"/>
      <c r="X103" s="417"/>
      <c r="Y103" s="417"/>
      <c r="Z103" s="417"/>
      <c r="AA103" s="417"/>
      <c r="AB103" s="417"/>
      <c r="AC103" s="417"/>
      <c r="AD103" s="417"/>
      <c r="AE103" s="417" t="s">
        <v>305</v>
      </c>
      <c r="AF103" s="417"/>
      <c r="AG103" s="417"/>
      <c r="AH103" s="417"/>
      <c r="AI103" s="417"/>
      <c r="AJ103" s="417"/>
      <c r="AK103" s="417"/>
      <c r="AL103" s="417"/>
      <c r="AM103" s="417"/>
      <c r="AN103" s="417"/>
      <c r="AO103" s="417" t="str">
        <f ca="1">IF($K103="","",VLOOKUP($K103,新選手名簿,AO$1,FALSE))</f>
        <v/>
      </c>
      <c r="AP103" s="417"/>
      <c r="AQ103" s="417"/>
      <c r="AR103" s="417"/>
      <c r="AS103" s="417"/>
      <c r="AT103" s="417"/>
      <c r="AU103" s="417"/>
      <c r="AV103" s="417"/>
      <c r="AW103" s="417"/>
      <c r="AX103" s="417"/>
      <c r="AY103" s="417"/>
      <c r="AZ103" s="417"/>
      <c r="BA103" s="417"/>
      <c r="BB103" s="417"/>
      <c r="BC103" s="417"/>
      <c r="BD103" s="417"/>
      <c r="BE103" s="417"/>
      <c r="BF103" s="417"/>
      <c r="BG103" s="417"/>
      <c r="BH103" s="417" t="str">
        <f ca="1">IF($K103="","",VLOOKUP($K103,新選手名簿,BH$1,FALSE))</f>
        <v/>
      </c>
      <c r="BI103" s="417"/>
      <c r="BJ103" s="417"/>
      <c r="BK103" s="417"/>
      <c r="BL103" s="417"/>
      <c r="BM103" s="417" t="str">
        <f ca="1">IF($K103="","",VLOOKUP($K103,新選手名簿,BM$1,FALSE))</f>
        <v/>
      </c>
      <c r="BN103" s="417"/>
      <c r="BO103" s="417"/>
      <c r="BP103" s="417"/>
      <c r="BQ103" s="417"/>
      <c r="BS103" s="131"/>
      <c r="BT103" s="131"/>
      <c r="BU103" s="131"/>
    </row>
    <row r="104" spans="1:73" ht="12" customHeight="1">
      <c r="A104" s="131"/>
      <c r="G104" s="439"/>
      <c r="H104" s="440"/>
      <c r="I104" s="440"/>
      <c r="J104" s="441"/>
      <c r="K104" s="417"/>
      <c r="L104" s="417"/>
      <c r="M104" s="417"/>
      <c r="N104" s="417"/>
      <c r="O104" s="417"/>
      <c r="P104" s="417"/>
      <c r="Q104" s="417"/>
      <c r="R104" s="417"/>
      <c r="S104" s="417"/>
      <c r="T104" s="417"/>
      <c r="U104" s="417"/>
      <c r="V104" s="417"/>
      <c r="W104" s="417"/>
      <c r="X104" s="417"/>
      <c r="Y104" s="417"/>
      <c r="Z104" s="417"/>
      <c r="AA104" s="417"/>
      <c r="AB104" s="417"/>
      <c r="AC104" s="417"/>
      <c r="AD104" s="417"/>
      <c r="AE104" s="417"/>
      <c r="AF104" s="417"/>
      <c r="AG104" s="417"/>
      <c r="AH104" s="417"/>
      <c r="AI104" s="417"/>
      <c r="AJ104" s="417"/>
      <c r="AK104" s="417"/>
      <c r="AL104" s="417"/>
      <c r="AM104" s="417"/>
      <c r="AN104" s="417"/>
      <c r="AO104" s="417"/>
      <c r="AP104" s="417"/>
      <c r="AQ104" s="417"/>
      <c r="AR104" s="417"/>
      <c r="AS104" s="417"/>
      <c r="AT104" s="417"/>
      <c r="AU104" s="417"/>
      <c r="AV104" s="417"/>
      <c r="AW104" s="417"/>
      <c r="AX104" s="417"/>
      <c r="AY104" s="417"/>
      <c r="AZ104" s="417"/>
      <c r="BA104" s="417"/>
      <c r="BB104" s="417"/>
      <c r="BC104" s="417"/>
      <c r="BD104" s="417"/>
      <c r="BE104" s="417"/>
      <c r="BF104" s="417"/>
      <c r="BG104" s="417"/>
      <c r="BH104" s="417"/>
      <c r="BI104" s="417"/>
      <c r="BJ104" s="417"/>
      <c r="BK104" s="417"/>
      <c r="BL104" s="417"/>
      <c r="BM104" s="417"/>
      <c r="BN104" s="417"/>
      <c r="BO104" s="417"/>
      <c r="BP104" s="417"/>
      <c r="BQ104" s="417"/>
      <c r="BS104" s="131"/>
      <c r="BT104" s="131"/>
      <c r="BU104" s="131"/>
    </row>
    <row r="105" spans="1:73" ht="12" customHeight="1">
      <c r="A105" s="131"/>
      <c r="G105" s="439"/>
      <c r="H105" s="440"/>
      <c r="I105" s="440"/>
      <c r="J105" s="441"/>
      <c r="K105" s="417"/>
      <c r="L105" s="417"/>
      <c r="M105" s="417"/>
      <c r="N105" s="417"/>
      <c r="O105" s="417"/>
      <c r="P105" s="417"/>
      <c r="Q105" s="417"/>
      <c r="R105" s="417"/>
      <c r="S105" s="417"/>
      <c r="T105" s="417"/>
      <c r="U105" s="417"/>
      <c r="V105" s="417"/>
      <c r="W105" s="417"/>
      <c r="X105" s="417"/>
      <c r="Y105" s="417"/>
      <c r="Z105" s="417"/>
      <c r="AA105" s="417"/>
      <c r="AB105" s="417"/>
      <c r="AC105" s="417"/>
      <c r="AD105" s="417"/>
      <c r="AE105" s="417"/>
      <c r="AF105" s="417"/>
      <c r="AG105" s="417"/>
      <c r="AH105" s="417"/>
      <c r="AI105" s="417"/>
      <c r="AJ105" s="417"/>
      <c r="AK105" s="417"/>
      <c r="AL105" s="417"/>
      <c r="AM105" s="417"/>
      <c r="AN105" s="417"/>
      <c r="AO105" s="417"/>
      <c r="AP105" s="417"/>
      <c r="AQ105" s="417"/>
      <c r="AR105" s="417"/>
      <c r="AS105" s="417"/>
      <c r="AT105" s="417"/>
      <c r="AU105" s="417"/>
      <c r="AV105" s="417"/>
      <c r="AW105" s="417"/>
      <c r="AX105" s="417"/>
      <c r="AY105" s="417"/>
      <c r="AZ105" s="417"/>
      <c r="BA105" s="417"/>
      <c r="BB105" s="417"/>
      <c r="BC105" s="417"/>
      <c r="BD105" s="417"/>
      <c r="BE105" s="417"/>
      <c r="BF105" s="417"/>
      <c r="BG105" s="417"/>
      <c r="BH105" s="417"/>
      <c r="BI105" s="417"/>
      <c r="BJ105" s="417"/>
      <c r="BK105" s="417"/>
      <c r="BL105" s="417"/>
      <c r="BM105" s="417"/>
      <c r="BN105" s="417"/>
      <c r="BO105" s="417"/>
      <c r="BP105" s="417"/>
      <c r="BQ105" s="417"/>
      <c r="BS105" s="131"/>
      <c r="BT105" s="131"/>
      <c r="BU105" s="131"/>
    </row>
    <row r="106" spans="1:73" ht="12" customHeight="1">
      <c r="A106" s="131">
        <f>A103+1</f>
        <v>25</v>
      </c>
      <c r="G106" s="439"/>
      <c r="H106" s="440"/>
      <c r="I106" s="440"/>
      <c r="J106" s="441"/>
      <c r="K106" s="417" t="str">
        <f ca="1">IF(INDEX(入力,$A106,K$1)="","",INDEX(入力,$A106,K$1))</f>
        <v/>
      </c>
      <c r="L106" s="417"/>
      <c r="M106" s="417"/>
      <c r="N106" s="417"/>
      <c r="O106" s="417"/>
      <c r="P106" s="417"/>
      <c r="Q106" s="417"/>
      <c r="R106" s="417"/>
      <c r="S106" s="417"/>
      <c r="T106" s="417"/>
      <c r="U106" s="417" t="str">
        <f ca="1">IF($K106="","",VLOOKUP($K106,新選手名簿,U$1,FALSE))</f>
        <v/>
      </c>
      <c r="V106" s="417"/>
      <c r="W106" s="417"/>
      <c r="X106" s="417"/>
      <c r="Y106" s="417"/>
      <c r="Z106" s="417"/>
      <c r="AA106" s="417"/>
      <c r="AB106" s="417"/>
      <c r="AC106" s="417"/>
      <c r="AD106" s="417"/>
      <c r="AE106" s="417" t="s">
        <v>305</v>
      </c>
      <c r="AF106" s="417"/>
      <c r="AG106" s="417"/>
      <c r="AH106" s="417"/>
      <c r="AI106" s="417"/>
      <c r="AJ106" s="417"/>
      <c r="AK106" s="417"/>
      <c r="AL106" s="417"/>
      <c r="AM106" s="417"/>
      <c r="AN106" s="417"/>
      <c r="AO106" s="417" t="str">
        <f ca="1">IF($K106="","",VLOOKUP($K106,新選手名簿,AO$1,FALSE))</f>
        <v/>
      </c>
      <c r="AP106" s="417"/>
      <c r="AQ106" s="417"/>
      <c r="AR106" s="417"/>
      <c r="AS106" s="417"/>
      <c r="AT106" s="417"/>
      <c r="AU106" s="417"/>
      <c r="AV106" s="417"/>
      <c r="AW106" s="417"/>
      <c r="AX106" s="417"/>
      <c r="AY106" s="417"/>
      <c r="AZ106" s="417"/>
      <c r="BA106" s="417"/>
      <c r="BB106" s="417"/>
      <c r="BC106" s="417"/>
      <c r="BD106" s="417"/>
      <c r="BE106" s="417"/>
      <c r="BF106" s="417"/>
      <c r="BG106" s="417"/>
      <c r="BH106" s="417" t="str">
        <f ca="1">IF($K106="","",VLOOKUP($K106,新選手名簿,BH$1,FALSE))</f>
        <v/>
      </c>
      <c r="BI106" s="417"/>
      <c r="BJ106" s="417"/>
      <c r="BK106" s="417"/>
      <c r="BL106" s="417"/>
      <c r="BM106" s="417" t="str">
        <f ca="1">IF($K106="","",VLOOKUP($K106,新選手名簿,BM$1,FALSE))</f>
        <v/>
      </c>
      <c r="BN106" s="417"/>
      <c r="BO106" s="417"/>
      <c r="BP106" s="417"/>
      <c r="BQ106" s="417"/>
      <c r="BS106" s="131"/>
      <c r="BT106" s="131"/>
      <c r="BU106" s="131"/>
    </row>
    <row r="107" spans="1:73" ht="12" customHeight="1">
      <c r="A107" s="131"/>
      <c r="G107" s="439"/>
      <c r="H107" s="440"/>
      <c r="I107" s="440"/>
      <c r="J107" s="441"/>
      <c r="K107" s="417"/>
      <c r="L107" s="417"/>
      <c r="M107" s="417"/>
      <c r="N107" s="417"/>
      <c r="O107" s="417"/>
      <c r="P107" s="417"/>
      <c r="Q107" s="417"/>
      <c r="R107" s="417"/>
      <c r="S107" s="417"/>
      <c r="T107" s="417"/>
      <c r="U107" s="417"/>
      <c r="V107" s="417"/>
      <c r="W107" s="417"/>
      <c r="X107" s="417"/>
      <c r="Y107" s="417"/>
      <c r="Z107" s="417"/>
      <c r="AA107" s="417"/>
      <c r="AB107" s="417"/>
      <c r="AC107" s="417"/>
      <c r="AD107" s="417"/>
      <c r="AE107" s="417"/>
      <c r="AF107" s="417"/>
      <c r="AG107" s="417"/>
      <c r="AH107" s="417"/>
      <c r="AI107" s="417"/>
      <c r="AJ107" s="417"/>
      <c r="AK107" s="417"/>
      <c r="AL107" s="417"/>
      <c r="AM107" s="417"/>
      <c r="AN107" s="417"/>
      <c r="AO107" s="417"/>
      <c r="AP107" s="417"/>
      <c r="AQ107" s="417"/>
      <c r="AR107" s="417"/>
      <c r="AS107" s="417"/>
      <c r="AT107" s="417"/>
      <c r="AU107" s="417"/>
      <c r="AV107" s="417"/>
      <c r="AW107" s="417"/>
      <c r="AX107" s="417"/>
      <c r="AY107" s="417"/>
      <c r="AZ107" s="417"/>
      <c r="BA107" s="417"/>
      <c r="BB107" s="417"/>
      <c r="BC107" s="417"/>
      <c r="BD107" s="417"/>
      <c r="BE107" s="417"/>
      <c r="BF107" s="417"/>
      <c r="BG107" s="417"/>
      <c r="BH107" s="417"/>
      <c r="BI107" s="417"/>
      <c r="BJ107" s="417"/>
      <c r="BK107" s="417"/>
      <c r="BL107" s="417"/>
      <c r="BM107" s="417"/>
      <c r="BN107" s="417"/>
      <c r="BO107" s="417"/>
      <c r="BP107" s="417"/>
      <c r="BQ107" s="417"/>
      <c r="BS107" s="131"/>
      <c r="BT107" s="131"/>
      <c r="BU107" s="131"/>
    </row>
    <row r="108" spans="1:73" ht="12" customHeight="1">
      <c r="A108" s="131"/>
      <c r="G108" s="442"/>
      <c r="H108" s="443"/>
      <c r="I108" s="443"/>
      <c r="J108" s="444"/>
      <c r="K108" s="417"/>
      <c r="L108" s="417"/>
      <c r="M108" s="417"/>
      <c r="N108" s="417"/>
      <c r="O108" s="417"/>
      <c r="P108" s="417"/>
      <c r="Q108" s="417"/>
      <c r="R108" s="417"/>
      <c r="S108" s="417"/>
      <c r="T108" s="417"/>
      <c r="U108" s="417"/>
      <c r="V108" s="417"/>
      <c r="W108" s="417"/>
      <c r="X108" s="417"/>
      <c r="Y108" s="417"/>
      <c r="Z108" s="417"/>
      <c r="AA108" s="417"/>
      <c r="AB108" s="417"/>
      <c r="AC108" s="417"/>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7"/>
      <c r="AY108" s="417"/>
      <c r="AZ108" s="417"/>
      <c r="BA108" s="417"/>
      <c r="BB108" s="417"/>
      <c r="BC108" s="417"/>
      <c r="BD108" s="417"/>
      <c r="BE108" s="417"/>
      <c r="BF108" s="417"/>
      <c r="BG108" s="417"/>
      <c r="BH108" s="417"/>
      <c r="BI108" s="417"/>
      <c r="BJ108" s="417"/>
      <c r="BK108" s="417"/>
      <c r="BL108" s="417"/>
      <c r="BM108" s="417"/>
      <c r="BN108" s="417"/>
      <c r="BO108" s="417"/>
      <c r="BP108" s="417"/>
      <c r="BQ108" s="417"/>
      <c r="BS108" s="131"/>
      <c r="BT108" s="131"/>
      <c r="BU108" s="131"/>
    </row>
    <row r="109" spans="1:73" ht="12" customHeight="1">
      <c r="A109" s="131">
        <f>A106+1</f>
        <v>26</v>
      </c>
      <c r="G109" s="529">
        <v>4</v>
      </c>
      <c r="H109" s="437"/>
      <c r="I109" s="437"/>
      <c r="J109" s="438"/>
      <c r="K109" s="417" t="str">
        <f ca="1">IF(INDEX(入力,$A109,K$1)="","",INDEX(入力,$A109,K$1))</f>
        <v/>
      </c>
      <c r="L109" s="417"/>
      <c r="M109" s="417"/>
      <c r="N109" s="417"/>
      <c r="O109" s="417"/>
      <c r="P109" s="417"/>
      <c r="Q109" s="417"/>
      <c r="R109" s="417"/>
      <c r="S109" s="417"/>
      <c r="T109" s="417"/>
      <c r="U109" s="417" t="str">
        <f ca="1">IF($K109="","",VLOOKUP($K109,新選手名簿,U$1,FALSE))</f>
        <v/>
      </c>
      <c r="V109" s="417"/>
      <c r="W109" s="417"/>
      <c r="X109" s="417"/>
      <c r="Y109" s="417"/>
      <c r="Z109" s="417"/>
      <c r="AA109" s="417"/>
      <c r="AB109" s="417"/>
      <c r="AC109" s="417"/>
      <c r="AD109" s="417"/>
      <c r="AE109" s="417" t="s">
        <v>305</v>
      </c>
      <c r="AF109" s="417"/>
      <c r="AG109" s="417"/>
      <c r="AH109" s="417"/>
      <c r="AI109" s="417"/>
      <c r="AJ109" s="417"/>
      <c r="AK109" s="417"/>
      <c r="AL109" s="417"/>
      <c r="AM109" s="417"/>
      <c r="AN109" s="417"/>
      <c r="AO109" s="417" t="str">
        <f ca="1">IF($K109="","",VLOOKUP($K109,新選手名簿,AO$1,FALSE))</f>
        <v/>
      </c>
      <c r="AP109" s="417"/>
      <c r="AQ109" s="417"/>
      <c r="AR109" s="417"/>
      <c r="AS109" s="417"/>
      <c r="AT109" s="417"/>
      <c r="AU109" s="417"/>
      <c r="AV109" s="417"/>
      <c r="AW109" s="417"/>
      <c r="AX109" s="417"/>
      <c r="AY109" s="417"/>
      <c r="AZ109" s="417"/>
      <c r="BA109" s="417"/>
      <c r="BB109" s="417"/>
      <c r="BC109" s="417"/>
      <c r="BD109" s="417"/>
      <c r="BE109" s="417"/>
      <c r="BF109" s="417"/>
      <c r="BG109" s="417"/>
      <c r="BH109" s="417" t="str">
        <f ca="1">IF($K109="","",VLOOKUP($K109,新選手名簿,BH$1,FALSE))</f>
        <v/>
      </c>
      <c r="BI109" s="417"/>
      <c r="BJ109" s="417"/>
      <c r="BK109" s="417"/>
      <c r="BL109" s="417"/>
      <c r="BM109" s="417" t="str">
        <f ca="1">IF($K109="","",VLOOKUP($K109,新選手名簿,BM$1,FALSE))</f>
        <v/>
      </c>
      <c r="BN109" s="417"/>
      <c r="BO109" s="417"/>
      <c r="BP109" s="417"/>
      <c r="BQ109" s="417"/>
      <c r="BS109" s="131"/>
      <c r="BT109" s="131"/>
      <c r="BU109" s="131"/>
    </row>
    <row r="110" spans="1:73" ht="12" customHeight="1">
      <c r="A110" s="131"/>
      <c r="G110" s="439"/>
      <c r="H110" s="440"/>
      <c r="I110" s="440"/>
      <c r="J110" s="441"/>
      <c r="K110" s="417"/>
      <c r="L110" s="417"/>
      <c r="M110" s="417"/>
      <c r="N110" s="417"/>
      <c r="O110" s="417"/>
      <c r="P110" s="417"/>
      <c r="Q110" s="417"/>
      <c r="R110" s="417"/>
      <c r="S110" s="417"/>
      <c r="T110" s="417"/>
      <c r="U110" s="417"/>
      <c r="V110" s="417"/>
      <c r="W110" s="417"/>
      <c r="X110" s="417"/>
      <c r="Y110" s="417"/>
      <c r="Z110" s="417"/>
      <c r="AA110" s="417"/>
      <c r="AB110" s="417"/>
      <c r="AC110" s="417"/>
      <c r="AD110" s="417"/>
      <c r="AE110" s="417"/>
      <c r="AF110" s="417"/>
      <c r="AG110" s="417"/>
      <c r="AH110" s="417"/>
      <c r="AI110" s="417"/>
      <c r="AJ110" s="417"/>
      <c r="AK110" s="417"/>
      <c r="AL110" s="417"/>
      <c r="AM110" s="417"/>
      <c r="AN110" s="417"/>
      <c r="AO110" s="417"/>
      <c r="AP110" s="417"/>
      <c r="AQ110" s="417"/>
      <c r="AR110" s="417"/>
      <c r="AS110" s="417"/>
      <c r="AT110" s="417"/>
      <c r="AU110" s="417"/>
      <c r="AV110" s="417"/>
      <c r="AW110" s="417"/>
      <c r="AX110" s="417"/>
      <c r="AY110" s="417"/>
      <c r="AZ110" s="417"/>
      <c r="BA110" s="417"/>
      <c r="BB110" s="417"/>
      <c r="BC110" s="417"/>
      <c r="BD110" s="417"/>
      <c r="BE110" s="417"/>
      <c r="BF110" s="417"/>
      <c r="BG110" s="417"/>
      <c r="BH110" s="417"/>
      <c r="BI110" s="417"/>
      <c r="BJ110" s="417"/>
      <c r="BK110" s="417"/>
      <c r="BL110" s="417"/>
      <c r="BM110" s="417"/>
      <c r="BN110" s="417"/>
      <c r="BO110" s="417"/>
      <c r="BP110" s="417"/>
      <c r="BQ110" s="417"/>
      <c r="BS110" s="131"/>
      <c r="BT110" s="131"/>
      <c r="BU110" s="131"/>
    </row>
    <row r="111" spans="1:73" ht="12" customHeight="1">
      <c r="A111" s="131"/>
      <c r="G111" s="439"/>
      <c r="H111" s="440"/>
      <c r="I111" s="440"/>
      <c r="J111" s="441"/>
      <c r="K111" s="417"/>
      <c r="L111" s="417"/>
      <c r="M111" s="417"/>
      <c r="N111" s="417"/>
      <c r="O111" s="417"/>
      <c r="P111" s="417"/>
      <c r="Q111" s="417"/>
      <c r="R111" s="417"/>
      <c r="S111" s="417"/>
      <c r="T111" s="417"/>
      <c r="U111" s="417"/>
      <c r="V111" s="417"/>
      <c r="W111" s="417"/>
      <c r="X111" s="417"/>
      <c r="Y111" s="417"/>
      <c r="Z111" s="417"/>
      <c r="AA111" s="417"/>
      <c r="AB111" s="417"/>
      <c r="AC111" s="417"/>
      <c r="AD111" s="417"/>
      <c r="AE111" s="417"/>
      <c r="AF111" s="417"/>
      <c r="AG111" s="417"/>
      <c r="AH111" s="417"/>
      <c r="AI111" s="417"/>
      <c r="AJ111" s="417"/>
      <c r="AK111" s="417"/>
      <c r="AL111" s="417"/>
      <c r="AM111" s="417"/>
      <c r="AN111" s="417"/>
      <c r="AO111" s="417"/>
      <c r="AP111" s="417"/>
      <c r="AQ111" s="417"/>
      <c r="AR111" s="417"/>
      <c r="AS111" s="417"/>
      <c r="AT111" s="417"/>
      <c r="AU111" s="417"/>
      <c r="AV111" s="417"/>
      <c r="AW111" s="417"/>
      <c r="AX111" s="417"/>
      <c r="AY111" s="417"/>
      <c r="AZ111" s="417"/>
      <c r="BA111" s="417"/>
      <c r="BB111" s="417"/>
      <c r="BC111" s="417"/>
      <c r="BD111" s="417"/>
      <c r="BE111" s="417"/>
      <c r="BF111" s="417"/>
      <c r="BG111" s="417"/>
      <c r="BH111" s="417"/>
      <c r="BI111" s="417"/>
      <c r="BJ111" s="417"/>
      <c r="BK111" s="417"/>
      <c r="BL111" s="417"/>
      <c r="BM111" s="417"/>
      <c r="BN111" s="417"/>
      <c r="BO111" s="417"/>
      <c r="BP111" s="417"/>
      <c r="BQ111" s="417"/>
      <c r="BS111" s="131"/>
      <c r="BT111" s="131"/>
      <c r="BU111" s="131"/>
    </row>
    <row r="112" spans="1:73" ht="12" customHeight="1">
      <c r="A112" s="131">
        <f>A109+1</f>
        <v>27</v>
      </c>
      <c r="G112" s="439"/>
      <c r="H112" s="440"/>
      <c r="I112" s="440"/>
      <c r="J112" s="441"/>
      <c r="K112" s="445" t="str">
        <f ca="1">IF(INDEX(入力,$A112,K$1)="","",INDEX(入力,$A112,K$1))</f>
        <v/>
      </c>
      <c r="L112" s="446"/>
      <c r="M112" s="446"/>
      <c r="N112" s="446"/>
      <c r="O112" s="446"/>
      <c r="P112" s="446"/>
      <c r="Q112" s="446"/>
      <c r="R112" s="446"/>
      <c r="S112" s="446"/>
      <c r="T112" s="447"/>
      <c r="U112" s="445" t="str">
        <f ca="1">IF($K112="","",VLOOKUP($K112,新選手名簿,U$1,FALSE))</f>
        <v/>
      </c>
      <c r="V112" s="446"/>
      <c r="W112" s="446"/>
      <c r="X112" s="446"/>
      <c r="Y112" s="446"/>
      <c r="Z112" s="446"/>
      <c r="AA112" s="446"/>
      <c r="AB112" s="446"/>
      <c r="AC112" s="446"/>
      <c r="AD112" s="446"/>
      <c r="AE112" s="446" t="s">
        <v>305</v>
      </c>
      <c r="AF112" s="446"/>
      <c r="AG112" s="446"/>
      <c r="AH112" s="446"/>
      <c r="AI112" s="446"/>
      <c r="AJ112" s="446"/>
      <c r="AK112" s="446"/>
      <c r="AL112" s="446"/>
      <c r="AM112" s="446"/>
      <c r="AN112" s="447"/>
      <c r="AO112" s="445" t="str">
        <f ca="1">IF($K112="","",VLOOKUP($K112,新選手名簿,AO$1,FALSE))</f>
        <v/>
      </c>
      <c r="AP112" s="446"/>
      <c r="AQ112" s="446"/>
      <c r="AR112" s="446"/>
      <c r="AS112" s="446"/>
      <c r="AT112" s="446"/>
      <c r="AU112" s="446"/>
      <c r="AV112" s="446"/>
      <c r="AW112" s="446"/>
      <c r="AX112" s="446"/>
      <c r="AY112" s="446"/>
      <c r="AZ112" s="446"/>
      <c r="BA112" s="446"/>
      <c r="BB112" s="446"/>
      <c r="BC112" s="446"/>
      <c r="BD112" s="446"/>
      <c r="BE112" s="446"/>
      <c r="BF112" s="446"/>
      <c r="BG112" s="447"/>
      <c r="BH112" s="445" t="str">
        <f ca="1">IF($K112="","",VLOOKUP($K112,新選手名簿,BH$1,FALSE))</f>
        <v/>
      </c>
      <c r="BI112" s="446"/>
      <c r="BJ112" s="446"/>
      <c r="BK112" s="446"/>
      <c r="BL112" s="447"/>
      <c r="BM112" s="445" t="str">
        <f ca="1">IF($K112="","",VLOOKUP($K112,新選手名簿,BM$1,FALSE))</f>
        <v/>
      </c>
      <c r="BN112" s="446"/>
      <c r="BO112" s="446"/>
      <c r="BP112" s="446"/>
      <c r="BQ112" s="447"/>
      <c r="BS112" s="131"/>
      <c r="BT112" s="131"/>
      <c r="BU112" s="131"/>
    </row>
    <row r="113" spans="1:73" ht="12" customHeight="1">
      <c r="A113" s="131"/>
      <c r="G113" s="439"/>
      <c r="H113" s="440"/>
      <c r="I113" s="440"/>
      <c r="J113" s="441"/>
      <c r="K113" s="448"/>
      <c r="L113" s="449"/>
      <c r="M113" s="449"/>
      <c r="N113" s="449"/>
      <c r="O113" s="449"/>
      <c r="P113" s="449"/>
      <c r="Q113" s="449"/>
      <c r="R113" s="449"/>
      <c r="S113" s="449"/>
      <c r="T113" s="450"/>
      <c r="U113" s="448"/>
      <c r="V113" s="449"/>
      <c r="W113" s="449"/>
      <c r="X113" s="449"/>
      <c r="Y113" s="449"/>
      <c r="Z113" s="449"/>
      <c r="AA113" s="449"/>
      <c r="AB113" s="449"/>
      <c r="AC113" s="449"/>
      <c r="AD113" s="449"/>
      <c r="AE113" s="449"/>
      <c r="AF113" s="449"/>
      <c r="AG113" s="449"/>
      <c r="AH113" s="449"/>
      <c r="AI113" s="449"/>
      <c r="AJ113" s="449"/>
      <c r="AK113" s="449"/>
      <c r="AL113" s="449"/>
      <c r="AM113" s="449"/>
      <c r="AN113" s="450"/>
      <c r="AO113" s="448"/>
      <c r="AP113" s="449"/>
      <c r="AQ113" s="449"/>
      <c r="AR113" s="449"/>
      <c r="AS113" s="449"/>
      <c r="AT113" s="449"/>
      <c r="AU113" s="449"/>
      <c r="AV113" s="449"/>
      <c r="AW113" s="449"/>
      <c r="AX113" s="449"/>
      <c r="AY113" s="449"/>
      <c r="AZ113" s="449"/>
      <c r="BA113" s="449"/>
      <c r="BB113" s="449"/>
      <c r="BC113" s="449"/>
      <c r="BD113" s="449"/>
      <c r="BE113" s="449"/>
      <c r="BF113" s="449"/>
      <c r="BG113" s="450"/>
      <c r="BH113" s="448"/>
      <c r="BI113" s="449"/>
      <c r="BJ113" s="449"/>
      <c r="BK113" s="449"/>
      <c r="BL113" s="450"/>
      <c r="BM113" s="448"/>
      <c r="BN113" s="449"/>
      <c r="BO113" s="449"/>
      <c r="BP113" s="449"/>
      <c r="BQ113" s="450"/>
      <c r="BS113" s="131"/>
      <c r="BT113" s="131"/>
      <c r="BU113" s="131"/>
    </row>
    <row r="114" spans="1:73" ht="12" customHeight="1">
      <c r="A114" s="131"/>
      <c r="G114" s="439"/>
      <c r="H114" s="440"/>
      <c r="I114" s="440"/>
      <c r="J114" s="441"/>
      <c r="K114" s="451"/>
      <c r="L114" s="452"/>
      <c r="M114" s="452"/>
      <c r="N114" s="452"/>
      <c r="O114" s="452"/>
      <c r="P114" s="452"/>
      <c r="Q114" s="452"/>
      <c r="R114" s="452"/>
      <c r="S114" s="452"/>
      <c r="T114" s="453"/>
      <c r="U114" s="451"/>
      <c r="V114" s="452"/>
      <c r="W114" s="452"/>
      <c r="X114" s="452"/>
      <c r="Y114" s="452"/>
      <c r="Z114" s="452"/>
      <c r="AA114" s="452"/>
      <c r="AB114" s="452"/>
      <c r="AC114" s="452"/>
      <c r="AD114" s="452"/>
      <c r="AE114" s="452"/>
      <c r="AF114" s="452"/>
      <c r="AG114" s="452"/>
      <c r="AH114" s="452"/>
      <c r="AI114" s="452"/>
      <c r="AJ114" s="452"/>
      <c r="AK114" s="452"/>
      <c r="AL114" s="452"/>
      <c r="AM114" s="452"/>
      <c r="AN114" s="453"/>
      <c r="AO114" s="451"/>
      <c r="AP114" s="452"/>
      <c r="AQ114" s="452"/>
      <c r="AR114" s="452"/>
      <c r="AS114" s="452"/>
      <c r="AT114" s="452"/>
      <c r="AU114" s="452"/>
      <c r="AV114" s="452"/>
      <c r="AW114" s="452"/>
      <c r="AX114" s="452"/>
      <c r="AY114" s="452"/>
      <c r="AZ114" s="452"/>
      <c r="BA114" s="452"/>
      <c r="BB114" s="452"/>
      <c r="BC114" s="452"/>
      <c r="BD114" s="452"/>
      <c r="BE114" s="452"/>
      <c r="BF114" s="452"/>
      <c r="BG114" s="453"/>
      <c r="BH114" s="451"/>
      <c r="BI114" s="452"/>
      <c r="BJ114" s="452"/>
      <c r="BK114" s="452"/>
      <c r="BL114" s="453"/>
      <c r="BM114" s="451"/>
      <c r="BN114" s="452"/>
      <c r="BO114" s="452"/>
      <c r="BP114" s="452"/>
      <c r="BQ114" s="453"/>
      <c r="BS114" s="147"/>
      <c r="BT114" s="147"/>
      <c r="BU114" s="574" t="s">
        <v>195</v>
      </c>
    </row>
    <row r="115" spans="1:73" ht="12" customHeight="1">
      <c r="A115" s="131">
        <f>A112+1</f>
        <v>28</v>
      </c>
      <c r="G115" s="439"/>
      <c r="H115" s="440"/>
      <c r="I115" s="440"/>
      <c r="J115" s="441"/>
      <c r="K115" s="417" t="str">
        <f ca="1">IF(INDEX(入力,$A115,K$1)="","",INDEX(入力,$A115,K$1))</f>
        <v/>
      </c>
      <c r="L115" s="417"/>
      <c r="M115" s="417"/>
      <c r="N115" s="417"/>
      <c r="O115" s="417"/>
      <c r="P115" s="417"/>
      <c r="Q115" s="417"/>
      <c r="R115" s="417"/>
      <c r="S115" s="417"/>
      <c r="T115" s="417"/>
      <c r="U115" s="417" t="str">
        <f ca="1">IF($K115="","",VLOOKUP($K115,新選手名簿,U$1,FALSE))</f>
        <v/>
      </c>
      <c r="V115" s="417"/>
      <c r="W115" s="417"/>
      <c r="X115" s="417"/>
      <c r="Y115" s="417"/>
      <c r="Z115" s="417"/>
      <c r="AA115" s="417"/>
      <c r="AB115" s="417"/>
      <c r="AC115" s="417"/>
      <c r="AD115" s="417"/>
      <c r="AE115" s="417" t="s">
        <v>305</v>
      </c>
      <c r="AF115" s="417"/>
      <c r="AG115" s="417"/>
      <c r="AH115" s="417"/>
      <c r="AI115" s="417"/>
      <c r="AJ115" s="417"/>
      <c r="AK115" s="417"/>
      <c r="AL115" s="417"/>
      <c r="AM115" s="417"/>
      <c r="AN115" s="417"/>
      <c r="AO115" s="417" t="str">
        <f ca="1">IF($K115="","",VLOOKUP($K115,新選手名簿,AO$1,FALSE))</f>
        <v/>
      </c>
      <c r="AP115" s="417"/>
      <c r="AQ115" s="417"/>
      <c r="AR115" s="417"/>
      <c r="AS115" s="417"/>
      <c r="AT115" s="417"/>
      <c r="AU115" s="417"/>
      <c r="AV115" s="417"/>
      <c r="AW115" s="417"/>
      <c r="AX115" s="417"/>
      <c r="AY115" s="417"/>
      <c r="AZ115" s="417"/>
      <c r="BA115" s="417"/>
      <c r="BB115" s="417"/>
      <c r="BC115" s="417"/>
      <c r="BD115" s="417"/>
      <c r="BE115" s="417"/>
      <c r="BF115" s="417"/>
      <c r="BG115" s="417"/>
      <c r="BH115" s="417" t="str">
        <f ca="1">IF($K115="","",VLOOKUP($K115,新選手名簿,BH$1,FALSE))</f>
        <v/>
      </c>
      <c r="BI115" s="417"/>
      <c r="BJ115" s="417"/>
      <c r="BK115" s="417"/>
      <c r="BL115" s="417"/>
      <c r="BM115" s="417" t="str">
        <f ca="1">IF($K115="","",VLOOKUP($K115,新選手名簿,BM$1,FALSE))</f>
        <v/>
      </c>
      <c r="BN115" s="417"/>
      <c r="BO115" s="417"/>
      <c r="BP115" s="417"/>
      <c r="BQ115" s="417"/>
      <c r="BS115" s="147"/>
      <c r="BT115" s="147"/>
      <c r="BU115" s="574"/>
    </row>
    <row r="116" spans="1:73" ht="12" customHeight="1">
      <c r="A116" s="131"/>
      <c r="G116" s="439"/>
      <c r="H116" s="440"/>
      <c r="I116" s="440"/>
      <c r="J116" s="441"/>
      <c r="K116" s="417"/>
      <c r="L116" s="417"/>
      <c r="M116" s="417"/>
      <c r="N116" s="417"/>
      <c r="O116" s="417"/>
      <c r="P116" s="417"/>
      <c r="Q116" s="417"/>
      <c r="R116" s="417"/>
      <c r="S116" s="417"/>
      <c r="T116" s="417"/>
      <c r="U116" s="417"/>
      <c r="V116" s="417"/>
      <c r="W116" s="417"/>
      <c r="X116" s="417"/>
      <c r="Y116" s="417"/>
      <c r="Z116" s="417"/>
      <c r="AA116" s="417"/>
      <c r="AB116" s="417"/>
      <c r="AC116" s="417"/>
      <c r="AD116" s="417"/>
      <c r="AE116" s="417"/>
      <c r="AF116" s="417"/>
      <c r="AG116" s="417"/>
      <c r="AH116" s="417"/>
      <c r="AI116" s="417"/>
      <c r="AJ116" s="417"/>
      <c r="AK116" s="417"/>
      <c r="AL116" s="417"/>
      <c r="AM116" s="417"/>
      <c r="AN116" s="417"/>
      <c r="AO116" s="417"/>
      <c r="AP116" s="417"/>
      <c r="AQ116" s="417"/>
      <c r="AR116" s="417"/>
      <c r="AS116" s="417"/>
      <c r="AT116" s="417"/>
      <c r="AU116" s="417"/>
      <c r="AV116" s="417"/>
      <c r="AW116" s="417"/>
      <c r="AX116" s="417"/>
      <c r="AY116" s="417"/>
      <c r="AZ116" s="417"/>
      <c r="BA116" s="417"/>
      <c r="BB116" s="417"/>
      <c r="BC116" s="417"/>
      <c r="BD116" s="417"/>
      <c r="BE116" s="417"/>
      <c r="BF116" s="417"/>
      <c r="BG116" s="417"/>
      <c r="BH116" s="417"/>
      <c r="BI116" s="417"/>
      <c r="BJ116" s="417"/>
      <c r="BK116" s="417"/>
      <c r="BL116" s="417"/>
      <c r="BM116" s="417"/>
      <c r="BN116" s="417"/>
      <c r="BO116" s="417"/>
      <c r="BP116" s="417"/>
      <c r="BQ116" s="417"/>
      <c r="BS116" s="147"/>
      <c r="BT116" s="147"/>
      <c r="BU116" s="574"/>
    </row>
    <row r="117" spans="1:73" ht="12" customHeight="1">
      <c r="A117" s="131"/>
      <c r="G117" s="442"/>
      <c r="H117" s="443"/>
      <c r="I117" s="443"/>
      <c r="J117" s="444"/>
      <c r="K117" s="417"/>
      <c r="L117" s="417"/>
      <c r="M117" s="417"/>
      <c r="N117" s="417"/>
      <c r="O117" s="417"/>
      <c r="P117" s="417"/>
      <c r="Q117" s="417"/>
      <c r="R117" s="417"/>
      <c r="S117" s="417"/>
      <c r="T117" s="417"/>
      <c r="U117" s="417"/>
      <c r="V117" s="417"/>
      <c r="W117" s="417"/>
      <c r="X117" s="417"/>
      <c r="Y117" s="417"/>
      <c r="Z117" s="417"/>
      <c r="AA117" s="417"/>
      <c r="AB117" s="417"/>
      <c r="AC117" s="417"/>
      <c r="AD117" s="417"/>
      <c r="AE117" s="417"/>
      <c r="AF117" s="417"/>
      <c r="AG117" s="417"/>
      <c r="AH117" s="417"/>
      <c r="AI117" s="417"/>
      <c r="AJ117" s="417"/>
      <c r="AK117" s="417"/>
      <c r="AL117" s="417"/>
      <c r="AM117" s="417"/>
      <c r="AN117" s="417"/>
      <c r="AO117" s="417"/>
      <c r="AP117" s="417"/>
      <c r="AQ117" s="417"/>
      <c r="AR117" s="417"/>
      <c r="AS117" s="417"/>
      <c r="AT117" s="417"/>
      <c r="AU117" s="417"/>
      <c r="AV117" s="417"/>
      <c r="AW117" s="417"/>
      <c r="AX117" s="417"/>
      <c r="AY117" s="417"/>
      <c r="AZ117" s="417"/>
      <c r="BA117" s="417"/>
      <c r="BB117" s="417"/>
      <c r="BC117" s="417"/>
      <c r="BD117" s="417"/>
      <c r="BE117" s="417"/>
      <c r="BF117" s="417"/>
      <c r="BG117" s="417"/>
      <c r="BH117" s="417"/>
      <c r="BI117" s="417"/>
      <c r="BJ117" s="417"/>
      <c r="BK117" s="417"/>
      <c r="BL117" s="417"/>
      <c r="BM117" s="417"/>
      <c r="BN117" s="417"/>
      <c r="BO117" s="417"/>
      <c r="BP117" s="417"/>
      <c r="BQ117" s="417"/>
      <c r="BS117" s="147"/>
      <c r="BT117" s="147"/>
      <c r="BU117" s="574"/>
    </row>
    <row r="118" spans="1:73" ht="19.2">
      <c r="A118" s="131"/>
      <c r="G118" s="155"/>
      <c r="H118" s="55"/>
      <c r="I118" s="55"/>
      <c r="J118" s="55"/>
      <c r="K118" s="154"/>
      <c r="L118" s="154"/>
      <c r="M118" s="154"/>
      <c r="N118" s="154"/>
      <c r="O118" s="154"/>
      <c r="P118" s="154"/>
      <c r="Q118" s="154"/>
      <c r="R118" s="154"/>
      <c r="S118" s="154"/>
      <c r="T118" s="154"/>
      <c r="U118" s="154"/>
      <c r="V118" s="154"/>
      <c r="W118" s="154"/>
      <c r="X118" s="154"/>
      <c r="Y118" s="154"/>
      <c r="Z118" s="154"/>
      <c r="AA118" s="154"/>
      <c r="AB118" s="154"/>
      <c r="AC118" s="154"/>
      <c r="AD118" s="154"/>
      <c r="AE118" s="154"/>
      <c r="AF118" s="154"/>
      <c r="AG118" s="154"/>
      <c r="AH118" s="154"/>
      <c r="AI118" s="154"/>
      <c r="AJ118" s="154"/>
      <c r="AK118" s="154"/>
      <c r="AL118" s="154"/>
      <c r="AM118" s="154"/>
      <c r="AN118" s="154"/>
      <c r="AO118" s="156"/>
      <c r="AP118" s="156"/>
      <c r="AQ118" s="156"/>
      <c r="AR118" s="156"/>
      <c r="AS118" s="156"/>
      <c r="AT118" s="156"/>
      <c r="AU118" s="156"/>
      <c r="AV118" s="156"/>
      <c r="AW118" s="156"/>
      <c r="AX118" s="156"/>
      <c r="AY118" s="156"/>
      <c r="AZ118" s="156"/>
      <c r="BA118" s="156"/>
      <c r="BB118" s="156"/>
      <c r="BC118" s="156"/>
      <c r="BD118" s="156"/>
      <c r="BE118" s="413" t="s">
        <v>234</v>
      </c>
      <c r="BF118" s="413"/>
      <c r="BG118" s="413"/>
      <c r="BH118" s="413"/>
      <c r="BI118" s="413"/>
      <c r="BJ118" s="413"/>
      <c r="BK118" s="413"/>
      <c r="BL118" s="413"/>
      <c r="BM118" s="413"/>
      <c r="BN118" s="413"/>
      <c r="BO118" s="413"/>
      <c r="BP118" s="413"/>
      <c r="BQ118" s="414"/>
      <c r="BS118" s="147"/>
      <c r="BT118" s="147"/>
      <c r="BU118" s="574"/>
    </row>
    <row r="119" spans="1:73" ht="12" customHeight="1">
      <c r="A119" s="131">
        <v>2</v>
      </c>
      <c r="G119" s="7"/>
      <c r="H119" s="8"/>
      <c r="I119" s="571" t="s">
        <v>27</v>
      </c>
      <c r="J119" s="571"/>
      <c r="K119" s="571"/>
      <c r="L119" s="571"/>
      <c r="M119" s="571"/>
      <c r="N119" s="571"/>
      <c r="O119" s="571"/>
      <c r="P119" s="571"/>
      <c r="Q119" s="571"/>
      <c r="R119" s="571"/>
      <c r="S119" s="571"/>
      <c r="T119" s="571"/>
      <c r="U119" s="571"/>
      <c r="V119" s="571"/>
      <c r="W119" s="571"/>
      <c r="X119" s="15"/>
      <c r="Y119" s="15"/>
      <c r="Z119" s="15"/>
      <c r="AA119" s="458" t="str">
        <f ca="1">IF(入力シート!$V$41=A119,"参加総数　男子 "&amp;入力シート!$V$42&amp;" 人","")</f>
        <v/>
      </c>
      <c r="AB119" s="458"/>
      <c r="AC119" s="458"/>
      <c r="AD119" s="458"/>
      <c r="AE119" s="458"/>
      <c r="AF119" s="458"/>
      <c r="AG119" s="458"/>
      <c r="AH119" s="458"/>
      <c r="AI119" s="458"/>
      <c r="AJ119" s="458"/>
      <c r="AK119" s="458"/>
      <c r="AL119" s="458"/>
      <c r="AM119" s="458"/>
      <c r="AN119" s="458"/>
      <c r="AO119" s="458"/>
      <c r="AP119" s="458"/>
      <c r="AQ119" s="458"/>
      <c r="AR119" s="458"/>
      <c r="AS119" s="458"/>
      <c r="AT119" s="458"/>
      <c r="AU119" s="458"/>
      <c r="AV119" s="458"/>
      <c r="AW119" s="458"/>
      <c r="AX119" s="458"/>
      <c r="AY119" s="458"/>
      <c r="AZ119" s="458"/>
      <c r="BA119" s="458"/>
      <c r="BB119" s="15"/>
      <c r="BC119" s="15"/>
      <c r="BD119" s="15"/>
      <c r="BE119" s="409" t="s">
        <v>236</v>
      </c>
      <c r="BF119" s="409"/>
      <c r="BG119" s="409"/>
      <c r="BH119" s="409"/>
      <c r="BI119" s="409"/>
      <c r="BJ119" s="409"/>
      <c r="BK119" s="409"/>
      <c r="BL119" s="409"/>
      <c r="BM119" s="409"/>
      <c r="BN119" s="409"/>
      <c r="BO119" s="409"/>
      <c r="BP119" s="409"/>
      <c r="BQ119" s="410"/>
      <c r="BS119" s="147"/>
      <c r="BT119" s="147"/>
      <c r="BU119" s="574"/>
    </row>
    <row r="120" spans="1:73" ht="12" customHeight="1">
      <c r="A120" s="131"/>
      <c r="G120" s="10"/>
      <c r="H120" s="11"/>
      <c r="I120" s="572"/>
      <c r="J120" s="572"/>
      <c r="K120" s="572"/>
      <c r="L120" s="572"/>
      <c r="M120" s="572"/>
      <c r="N120" s="572"/>
      <c r="O120" s="572"/>
      <c r="P120" s="572"/>
      <c r="Q120" s="572"/>
      <c r="R120" s="572"/>
      <c r="S120" s="572"/>
      <c r="T120" s="572"/>
      <c r="U120" s="572"/>
      <c r="V120" s="572"/>
      <c r="W120" s="572"/>
      <c r="X120" s="24"/>
      <c r="Y120" s="24"/>
      <c r="Z120" s="24"/>
      <c r="AA120" s="459"/>
      <c r="AB120" s="459"/>
      <c r="AC120" s="459"/>
      <c r="AD120" s="459"/>
      <c r="AE120" s="459"/>
      <c r="AF120" s="459"/>
      <c r="AG120" s="459"/>
      <c r="AH120" s="459"/>
      <c r="AI120" s="459"/>
      <c r="AJ120" s="459"/>
      <c r="AK120" s="459"/>
      <c r="AL120" s="459"/>
      <c r="AM120" s="459"/>
      <c r="AN120" s="459"/>
      <c r="AO120" s="459"/>
      <c r="AP120" s="459"/>
      <c r="AQ120" s="459"/>
      <c r="AR120" s="459"/>
      <c r="AS120" s="459"/>
      <c r="AT120" s="459"/>
      <c r="AU120" s="459"/>
      <c r="AV120" s="459"/>
      <c r="AW120" s="459"/>
      <c r="AX120" s="459"/>
      <c r="AY120" s="459"/>
      <c r="AZ120" s="459"/>
      <c r="BA120" s="459"/>
      <c r="BB120" s="24"/>
      <c r="BC120" s="24"/>
      <c r="BD120" s="24"/>
      <c r="BE120" s="411"/>
      <c r="BF120" s="411"/>
      <c r="BG120" s="411"/>
      <c r="BH120" s="411"/>
      <c r="BI120" s="411"/>
      <c r="BJ120" s="411"/>
      <c r="BK120" s="411"/>
      <c r="BL120" s="411"/>
      <c r="BM120" s="411"/>
      <c r="BN120" s="411"/>
      <c r="BO120" s="411"/>
      <c r="BP120" s="411"/>
      <c r="BQ120" s="412"/>
      <c r="BS120" s="147"/>
      <c r="BT120" s="147"/>
      <c r="BU120" s="574"/>
    </row>
    <row r="121" spans="1:73" ht="12" customHeight="1">
      <c r="A121" s="131"/>
      <c r="G121" s="515" t="s">
        <v>6</v>
      </c>
      <c r="H121" s="516"/>
      <c r="I121" s="516"/>
      <c r="J121" s="516"/>
      <c r="K121" s="516"/>
      <c r="L121" s="516"/>
      <c r="M121" s="516"/>
      <c r="N121" s="516"/>
      <c r="O121" s="516"/>
      <c r="P121" s="516"/>
      <c r="Q121" s="516"/>
      <c r="R121" s="516"/>
      <c r="S121" s="516"/>
      <c r="T121" s="516"/>
      <c r="U121" s="516"/>
      <c r="V121" s="516"/>
      <c r="W121" s="516"/>
      <c r="X121" s="516"/>
      <c r="Y121" s="516"/>
      <c r="Z121" s="516"/>
      <c r="AA121" s="516"/>
      <c r="AB121" s="516"/>
      <c r="AC121" s="516"/>
      <c r="AD121" s="516"/>
      <c r="AE121" s="516"/>
      <c r="AF121" s="516"/>
      <c r="AG121" s="516"/>
      <c r="AH121" s="516"/>
      <c r="AI121" s="516"/>
      <c r="AJ121" s="516"/>
      <c r="AK121" s="516"/>
      <c r="AL121" s="516"/>
      <c r="AM121" s="516"/>
      <c r="AN121" s="516"/>
      <c r="AO121" s="516"/>
      <c r="AP121" s="516"/>
      <c r="AQ121" s="516"/>
      <c r="AR121" s="516"/>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6"/>
      <c r="BP121" s="516"/>
      <c r="BQ121" s="517"/>
      <c r="BS121" s="147"/>
      <c r="BT121" s="147"/>
      <c r="BU121" s="574"/>
    </row>
    <row r="122" spans="1:73" ht="12" customHeight="1">
      <c r="A122" s="131"/>
      <c r="G122" s="462"/>
      <c r="H122" s="456"/>
      <c r="I122" s="456"/>
      <c r="J122" s="456"/>
      <c r="K122" s="456"/>
      <c r="L122" s="456"/>
      <c r="M122" s="456"/>
      <c r="N122" s="456"/>
      <c r="O122" s="456"/>
      <c r="P122" s="456"/>
      <c r="Q122" s="456"/>
      <c r="R122" s="456"/>
      <c r="S122" s="456"/>
      <c r="T122" s="456"/>
      <c r="U122" s="456"/>
      <c r="V122" s="456"/>
      <c r="W122" s="456"/>
      <c r="X122" s="456"/>
      <c r="Y122" s="456"/>
      <c r="Z122" s="456"/>
      <c r="AA122" s="456"/>
      <c r="AB122" s="456"/>
      <c r="AC122" s="456"/>
      <c r="AD122" s="456"/>
      <c r="AE122" s="456"/>
      <c r="AF122" s="456"/>
      <c r="AG122" s="456"/>
      <c r="AH122" s="456"/>
      <c r="AI122" s="456"/>
      <c r="AJ122" s="456"/>
      <c r="AK122" s="456"/>
      <c r="AL122" s="456"/>
      <c r="AM122" s="456"/>
      <c r="AN122" s="456"/>
      <c r="AO122" s="456"/>
      <c r="AP122" s="456"/>
      <c r="AQ122" s="456"/>
      <c r="AR122" s="456"/>
      <c r="AS122" s="456"/>
      <c r="AT122" s="456"/>
      <c r="AU122" s="456"/>
      <c r="AV122" s="456"/>
      <c r="AW122" s="456"/>
      <c r="AX122" s="456"/>
      <c r="AY122" s="456"/>
      <c r="AZ122" s="456"/>
      <c r="BA122" s="456"/>
      <c r="BB122" s="456"/>
      <c r="BC122" s="456"/>
      <c r="BD122" s="456"/>
      <c r="BE122" s="456"/>
      <c r="BF122" s="456"/>
      <c r="BG122" s="456"/>
      <c r="BH122" s="456"/>
      <c r="BI122" s="456"/>
      <c r="BJ122" s="456"/>
      <c r="BK122" s="456"/>
      <c r="BL122" s="456"/>
      <c r="BM122" s="456"/>
      <c r="BN122" s="456"/>
      <c r="BO122" s="456"/>
      <c r="BP122" s="456"/>
      <c r="BQ122" s="463"/>
      <c r="BS122" s="147"/>
      <c r="BT122" s="147"/>
      <c r="BU122" s="574"/>
    </row>
    <row r="123" spans="1:73" ht="12" customHeight="1">
      <c r="A123" s="131">
        <v>2</v>
      </c>
      <c r="G123" s="7"/>
      <c r="I123" s="456" t="str">
        <f>IF(INDEX(入力,$A123,G$1)="","",INDEX(入力,$A123,G$1))</f>
        <v>令和 9 年 0 月 0 日</v>
      </c>
      <c r="J123" s="457"/>
      <c r="K123" s="457"/>
      <c r="L123" s="457"/>
      <c r="M123" s="457"/>
      <c r="N123" s="457"/>
      <c r="O123" s="457"/>
      <c r="P123" s="457"/>
      <c r="Q123" s="457"/>
      <c r="R123" s="457"/>
      <c r="S123" s="457"/>
      <c r="T123" s="457"/>
      <c r="U123" s="457"/>
      <c r="V123" s="457"/>
      <c r="W123" s="457"/>
      <c r="X123" s="457"/>
      <c r="Y123" s="457"/>
      <c r="Z123" s="457"/>
      <c r="AA123" s="457"/>
      <c r="AB123" s="457"/>
      <c r="AC123" s="457"/>
      <c r="BQ123" s="9"/>
      <c r="BS123" s="147"/>
      <c r="BT123" s="147"/>
      <c r="BU123" s="574"/>
    </row>
    <row r="124" spans="1:73" ht="12" customHeight="1">
      <c r="A124" s="131"/>
      <c r="G124" s="2"/>
      <c r="AC124" s="440" t="s">
        <v>5</v>
      </c>
      <c r="AD124" s="440"/>
      <c r="AE124" s="440"/>
      <c r="AF124" s="440"/>
      <c r="AG124" s="440"/>
      <c r="AH124" s="440"/>
      <c r="AI124" s="440"/>
      <c r="AM124" s="532" t="str">
        <f>入力シート!$AG$9</f>
        <v>〇〇</v>
      </c>
      <c r="AN124" s="532"/>
      <c r="AO124" s="532"/>
      <c r="AP124" s="532"/>
      <c r="AQ124" s="532"/>
      <c r="AR124" s="532"/>
      <c r="AS124" s="532"/>
      <c r="AT124" s="532"/>
      <c r="AU124" s="532"/>
      <c r="AV124" s="532"/>
      <c r="AW124" s="532"/>
      <c r="AX124" s="532"/>
      <c r="AY124" s="532"/>
      <c r="AZ124" s="532"/>
      <c r="BA124" s="532"/>
      <c r="BB124" s="532"/>
      <c r="BC124" s="532"/>
      <c r="BD124" s="532"/>
      <c r="BE124" s="532"/>
      <c r="BF124" s="532"/>
      <c r="BG124" s="532"/>
      <c r="BH124" s="532"/>
      <c r="BI124" s="532"/>
      <c r="BJ124" s="532"/>
      <c r="BK124" s="532"/>
      <c r="BL124" s="532"/>
      <c r="BM124" s="454" t="s">
        <v>12</v>
      </c>
      <c r="BN124" s="454"/>
      <c r="BO124" s="454"/>
      <c r="BQ124" s="3"/>
      <c r="BS124" s="147"/>
      <c r="BT124" s="147"/>
      <c r="BU124" s="574"/>
    </row>
    <row r="125" spans="1:73" ht="12" customHeight="1">
      <c r="A125" s="131"/>
      <c r="G125" s="2"/>
      <c r="AC125" s="440"/>
      <c r="AD125" s="440"/>
      <c r="AE125" s="440"/>
      <c r="AF125" s="440"/>
      <c r="AG125" s="440"/>
      <c r="AH125" s="440"/>
      <c r="AI125" s="440"/>
      <c r="AM125" s="532"/>
      <c r="AN125" s="532"/>
      <c r="AO125" s="532"/>
      <c r="AP125" s="532"/>
      <c r="AQ125" s="532"/>
      <c r="AR125" s="532"/>
      <c r="AS125" s="532"/>
      <c r="AT125" s="532"/>
      <c r="AU125" s="532"/>
      <c r="AV125" s="532"/>
      <c r="AW125" s="532"/>
      <c r="AX125" s="532"/>
      <c r="AY125" s="532"/>
      <c r="AZ125" s="532"/>
      <c r="BA125" s="532"/>
      <c r="BB125" s="532"/>
      <c r="BC125" s="532"/>
      <c r="BD125" s="532"/>
      <c r="BE125" s="532"/>
      <c r="BF125" s="532"/>
      <c r="BG125" s="532"/>
      <c r="BH125" s="532"/>
      <c r="BI125" s="532"/>
      <c r="BJ125" s="532"/>
      <c r="BK125" s="532"/>
      <c r="BL125" s="532"/>
      <c r="BM125" s="454"/>
      <c r="BN125" s="454"/>
      <c r="BO125" s="454"/>
      <c r="BQ125" s="3"/>
      <c r="BS125" s="147" t="s">
        <v>196</v>
      </c>
      <c r="BT125" s="147"/>
      <c r="BU125" s="574"/>
    </row>
    <row r="126" spans="1:73" ht="12" customHeight="1">
      <c r="A126" s="131"/>
      <c r="G126" s="4"/>
      <c r="H126" s="5"/>
      <c r="I126" s="5"/>
      <c r="J126" s="5"/>
      <c r="K126" s="5"/>
      <c r="L126" s="5"/>
      <c r="M126" s="5"/>
      <c r="N126" s="5"/>
      <c r="O126" s="5"/>
      <c r="P126" s="5"/>
      <c r="Q126" s="5"/>
      <c r="R126" s="5"/>
      <c r="S126" s="5"/>
      <c r="T126" s="5"/>
      <c r="U126" s="5"/>
      <c r="V126" s="5"/>
      <c r="W126" s="5"/>
      <c r="X126" s="5"/>
      <c r="Y126" s="5"/>
      <c r="Z126" s="5"/>
      <c r="AA126" s="5"/>
      <c r="AB126" s="5"/>
      <c r="AC126" s="443"/>
      <c r="AD126" s="443"/>
      <c r="AE126" s="443"/>
      <c r="AF126" s="443"/>
      <c r="AG126" s="443"/>
      <c r="AH126" s="443"/>
      <c r="AI126" s="443"/>
      <c r="AJ126" s="5"/>
      <c r="AK126" s="5"/>
      <c r="AL126" s="5"/>
      <c r="AM126" s="533"/>
      <c r="AN126" s="533"/>
      <c r="AO126" s="533"/>
      <c r="AP126" s="533"/>
      <c r="AQ126" s="533"/>
      <c r="AR126" s="533"/>
      <c r="AS126" s="533"/>
      <c r="AT126" s="533"/>
      <c r="AU126" s="533"/>
      <c r="AV126" s="533"/>
      <c r="AW126" s="533"/>
      <c r="AX126" s="533"/>
      <c r="AY126" s="533"/>
      <c r="AZ126" s="533"/>
      <c r="BA126" s="533"/>
      <c r="BB126" s="533"/>
      <c r="BC126" s="533"/>
      <c r="BD126" s="533"/>
      <c r="BE126" s="533"/>
      <c r="BF126" s="533"/>
      <c r="BG126" s="533"/>
      <c r="BH126" s="533"/>
      <c r="BI126" s="533"/>
      <c r="BJ126" s="533"/>
      <c r="BK126" s="533"/>
      <c r="BL126" s="533"/>
      <c r="BM126" s="455"/>
      <c r="BN126" s="455"/>
      <c r="BO126" s="455"/>
      <c r="BP126" s="5"/>
      <c r="BQ126" s="6"/>
      <c r="BS126" s="147"/>
      <c r="BT126" s="147"/>
      <c r="BU126" s="574"/>
    </row>
    <row r="127" spans="1:73" ht="12" customHeight="1">
      <c r="A127" s="131"/>
      <c r="BS127" s="147"/>
      <c r="BT127" s="147"/>
      <c r="BU127" s="574"/>
    </row>
    <row r="128" spans="1:73" ht="12" customHeight="1">
      <c r="A128" s="131"/>
      <c r="BS128" s="147"/>
      <c r="BT128" s="147"/>
      <c r="BU128" s="574"/>
    </row>
    <row r="129" spans="1:73" ht="12" customHeight="1">
      <c r="A129" s="131">
        <v>1</v>
      </c>
      <c r="Z129" s="475">
        <f>IF(INDEX(入力,$A129,K$1)="","",INDEX(入力,$A129,K$1))</f>
        <v>46400</v>
      </c>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BS129" s="147"/>
      <c r="BT129" s="147"/>
      <c r="BU129" s="574"/>
    </row>
    <row r="130" spans="1:73" ht="12" customHeight="1">
      <c r="A130" s="131"/>
      <c r="Z130" s="476"/>
      <c r="AA130" s="476"/>
      <c r="AB130" s="476"/>
      <c r="AC130" s="476"/>
      <c r="AD130" s="476"/>
      <c r="AE130" s="476"/>
      <c r="AF130" s="476"/>
      <c r="AG130" s="476"/>
      <c r="AH130" s="476"/>
      <c r="AI130" s="476"/>
      <c r="AJ130" s="476"/>
      <c r="AK130" s="476"/>
      <c r="AL130" s="476"/>
      <c r="AM130" s="476"/>
      <c r="AN130" s="476"/>
      <c r="AO130" s="476"/>
      <c r="AP130" s="476"/>
      <c r="AQ130" s="476"/>
      <c r="AR130" s="476"/>
      <c r="AS130" s="476"/>
      <c r="AT130" s="476"/>
      <c r="AU130" s="476"/>
      <c r="AV130" s="476"/>
      <c r="AW130" s="476"/>
      <c r="BS130" s="147"/>
      <c r="BT130" s="147"/>
      <c r="BU130" s="574"/>
    </row>
    <row r="131" spans="1:73" ht="12" customHeight="1">
      <c r="A131" s="131"/>
      <c r="G131" s="427" t="s">
        <v>25</v>
      </c>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8"/>
      <c r="AY131" s="428"/>
      <c r="AZ131" s="428"/>
      <c r="BA131" s="428"/>
      <c r="BB131" s="428"/>
      <c r="BC131" s="428"/>
      <c r="BD131" s="428"/>
      <c r="BE131" s="428"/>
      <c r="BF131" s="428"/>
      <c r="BG131" s="428"/>
      <c r="BH131" s="428"/>
      <c r="BI131" s="428"/>
      <c r="BJ131" s="428"/>
      <c r="BK131" s="428"/>
      <c r="BL131" s="428"/>
      <c r="BM131" s="428"/>
      <c r="BN131" s="428"/>
      <c r="BO131" s="428"/>
      <c r="BP131" s="428"/>
      <c r="BQ131" s="429"/>
      <c r="BS131" s="147"/>
      <c r="BT131" s="147"/>
      <c r="BU131" s="574"/>
    </row>
    <row r="132" spans="1:73" ht="12" customHeight="1">
      <c r="A132" s="131"/>
      <c r="G132" s="430"/>
      <c r="H132" s="431"/>
      <c r="I132" s="431"/>
      <c r="J132" s="431"/>
      <c r="K132" s="431"/>
      <c r="L132" s="431"/>
      <c r="M132" s="431"/>
      <c r="N132" s="431"/>
      <c r="O132" s="431"/>
      <c r="P132" s="431"/>
      <c r="Q132" s="431"/>
      <c r="R132" s="431"/>
      <c r="S132" s="431"/>
      <c r="T132" s="431"/>
      <c r="U132" s="431"/>
      <c r="V132" s="431"/>
      <c r="W132" s="431"/>
      <c r="X132" s="431"/>
      <c r="Y132" s="431"/>
      <c r="Z132" s="431"/>
      <c r="AA132" s="431"/>
      <c r="AB132" s="431"/>
      <c r="AC132" s="431"/>
      <c r="AD132" s="431"/>
      <c r="AE132" s="431"/>
      <c r="AF132" s="431"/>
      <c r="AG132" s="431"/>
      <c r="AH132" s="431"/>
      <c r="AI132" s="431"/>
      <c r="AJ132" s="431"/>
      <c r="AK132" s="431"/>
      <c r="AL132" s="431"/>
      <c r="AM132" s="431"/>
      <c r="AN132" s="431"/>
      <c r="AO132" s="431"/>
      <c r="AP132" s="431"/>
      <c r="AQ132" s="431"/>
      <c r="AR132" s="431"/>
      <c r="AS132" s="431"/>
      <c r="AT132" s="431"/>
      <c r="AU132" s="431"/>
      <c r="AV132" s="431"/>
      <c r="AW132" s="431"/>
      <c r="AX132" s="431"/>
      <c r="AY132" s="431"/>
      <c r="AZ132" s="431"/>
      <c r="BA132" s="431"/>
      <c r="BB132" s="431"/>
      <c r="BC132" s="431"/>
      <c r="BD132" s="431"/>
      <c r="BE132" s="431"/>
      <c r="BF132" s="431"/>
      <c r="BG132" s="431"/>
      <c r="BH132" s="431"/>
      <c r="BI132" s="431"/>
      <c r="BJ132" s="431"/>
      <c r="BK132" s="431"/>
      <c r="BL132" s="431"/>
      <c r="BM132" s="431"/>
      <c r="BN132" s="431"/>
      <c r="BO132" s="431"/>
      <c r="BP132" s="431"/>
      <c r="BQ132" s="432"/>
      <c r="BS132" s="147"/>
      <c r="BT132" s="147"/>
      <c r="BU132" s="574"/>
    </row>
    <row r="133" spans="1:73" ht="12" customHeight="1">
      <c r="A133" s="131"/>
      <c r="G133" s="433"/>
      <c r="H133" s="434"/>
      <c r="I133" s="434"/>
      <c r="J133" s="434"/>
      <c r="K133" s="434"/>
      <c r="L133" s="434"/>
      <c r="M133" s="434"/>
      <c r="N133" s="434"/>
      <c r="O133" s="434"/>
      <c r="P133" s="434"/>
      <c r="Q133" s="434"/>
      <c r="R133" s="434"/>
      <c r="S133" s="434"/>
      <c r="T133" s="434"/>
      <c r="U133" s="434"/>
      <c r="V133" s="434"/>
      <c r="W133" s="434"/>
      <c r="X133" s="434"/>
      <c r="Y133" s="434"/>
      <c r="Z133" s="434"/>
      <c r="AA133" s="434"/>
      <c r="AB133" s="434"/>
      <c r="AC133" s="434"/>
      <c r="AD133" s="434"/>
      <c r="AE133" s="434"/>
      <c r="AF133" s="434"/>
      <c r="AG133" s="434"/>
      <c r="AH133" s="434"/>
      <c r="AI133" s="434"/>
      <c r="AJ133" s="434"/>
      <c r="AK133" s="434"/>
      <c r="AL133" s="434"/>
      <c r="AM133" s="434"/>
      <c r="AN133" s="434"/>
      <c r="AO133" s="434"/>
      <c r="AP133" s="434"/>
      <c r="AQ133" s="434"/>
      <c r="AR133" s="434"/>
      <c r="AS133" s="434"/>
      <c r="AT133" s="434"/>
      <c r="AU133" s="434"/>
      <c r="AV133" s="434"/>
      <c r="AW133" s="434"/>
      <c r="AX133" s="434"/>
      <c r="AY133" s="434"/>
      <c r="AZ133" s="434"/>
      <c r="BA133" s="434"/>
      <c r="BB133" s="434"/>
      <c r="BC133" s="434"/>
      <c r="BD133" s="434"/>
      <c r="BE133" s="434"/>
      <c r="BF133" s="434"/>
      <c r="BG133" s="434"/>
      <c r="BH133" s="434"/>
      <c r="BI133" s="434"/>
      <c r="BJ133" s="434"/>
      <c r="BK133" s="434"/>
      <c r="BL133" s="434"/>
      <c r="BM133" s="434"/>
      <c r="BN133" s="434"/>
      <c r="BO133" s="434"/>
      <c r="BP133" s="434"/>
      <c r="BQ133" s="435"/>
      <c r="BS133" s="147"/>
      <c r="BT133" s="147"/>
      <c r="BU133" s="574"/>
    </row>
    <row r="134" spans="1:73" ht="12" customHeight="1">
      <c r="A134" s="131"/>
      <c r="G134" s="436" t="s">
        <v>17</v>
      </c>
      <c r="H134" s="437"/>
      <c r="I134" s="437"/>
      <c r="J134" s="437"/>
      <c r="K134" s="437"/>
      <c r="L134" s="437"/>
      <c r="M134" s="437"/>
      <c r="N134" s="437"/>
      <c r="O134" s="437"/>
      <c r="P134" s="437"/>
      <c r="Q134" s="437"/>
      <c r="R134" s="437"/>
      <c r="S134" s="437"/>
      <c r="T134" s="438"/>
      <c r="U134" s="418" t="str">
        <f>IF(入力シート!$AG$1="","",入力シート!$AG$1&amp;"  "&amp;入力シート!$AG$2)</f>
        <v>90  〇〇</v>
      </c>
      <c r="V134" s="419"/>
      <c r="W134" s="419"/>
      <c r="X134" s="419"/>
      <c r="Y134" s="419"/>
      <c r="Z134" s="419"/>
      <c r="AA134" s="419"/>
      <c r="AB134" s="419"/>
      <c r="AC134" s="419"/>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419"/>
      <c r="AY134" s="419"/>
      <c r="AZ134" s="419"/>
      <c r="BA134" s="419"/>
      <c r="BB134" s="469" t="s">
        <v>7</v>
      </c>
      <c r="BC134" s="469"/>
      <c r="BD134" s="469"/>
      <c r="BE134" s="469"/>
      <c r="BF134" s="469"/>
      <c r="BG134" s="469"/>
      <c r="BH134" s="469"/>
      <c r="BI134" s="469"/>
      <c r="BJ134" s="469"/>
      <c r="BK134" s="469"/>
      <c r="BL134" s="469"/>
      <c r="BM134" s="469"/>
      <c r="BN134" s="469"/>
      <c r="BO134" s="469"/>
      <c r="BP134" s="469"/>
      <c r="BQ134" s="470"/>
      <c r="BS134" s="147"/>
      <c r="BT134" s="147"/>
      <c r="BU134" s="574"/>
    </row>
    <row r="135" spans="1:73" ht="12" customHeight="1">
      <c r="A135" s="131"/>
      <c r="G135" s="439"/>
      <c r="H135" s="440"/>
      <c r="I135" s="440"/>
      <c r="J135" s="440"/>
      <c r="K135" s="440"/>
      <c r="L135" s="440"/>
      <c r="M135" s="440"/>
      <c r="N135" s="440"/>
      <c r="O135" s="440"/>
      <c r="P135" s="440"/>
      <c r="Q135" s="440"/>
      <c r="R135" s="440"/>
      <c r="S135" s="440"/>
      <c r="T135" s="441"/>
      <c r="U135" s="420"/>
      <c r="V135" s="421"/>
      <c r="W135" s="421"/>
      <c r="X135" s="421"/>
      <c r="Y135" s="421"/>
      <c r="Z135" s="421"/>
      <c r="AA135" s="421"/>
      <c r="AB135" s="421"/>
      <c r="AC135" s="421"/>
      <c r="AD135" s="421"/>
      <c r="AE135" s="421"/>
      <c r="AF135" s="421"/>
      <c r="AG135" s="421"/>
      <c r="AH135" s="421"/>
      <c r="AI135" s="421"/>
      <c r="AJ135" s="421"/>
      <c r="AK135" s="421"/>
      <c r="AL135" s="421"/>
      <c r="AM135" s="421"/>
      <c r="AN135" s="421"/>
      <c r="AO135" s="421"/>
      <c r="AP135" s="421"/>
      <c r="AQ135" s="421"/>
      <c r="AR135" s="421"/>
      <c r="AS135" s="421"/>
      <c r="AT135" s="421"/>
      <c r="AU135" s="421"/>
      <c r="AV135" s="421"/>
      <c r="AW135" s="421"/>
      <c r="AX135" s="421"/>
      <c r="AY135" s="421"/>
      <c r="AZ135" s="421"/>
      <c r="BA135" s="421"/>
      <c r="BB135" s="471"/>
      <c r="BC135" s="471"/>
      <c r="BD135" s="471"/>
      <c r="BE135" s="471"/>
      <c r="BF135" s="471"/>
      <c r="BG135" s="471"/>
      <c r="BH135" s="471"/>
      <c r="BI135" s="471"/>
      <c r="BJ135" s="471"/>
      <c r="BK135" s="471"/>
      <c r="BL135" s="471"/>
      <c r="BM135" s="471"/>
      <c r="BN135" s="471"/>
      <c r="BO135" s="471"/>
      <c r="BP135" s="471"/>
      <c r="BQ135" s="472"/>
      <c r="BS135" s="147"/>
      <c r="BT135" s="147"/>
      <c r="BU135" s="574"/>
    </row>
    <row r="136" spans="1:73" ht="12" customHeight="1">
      <c r="A136" s="131"/>
      <c r="G136" s="442"/>
      <c r="H136" s="443"/>
      <c r="I136" s="443"/>
      <c r="J136" s="443"/>
      <c r="K136" s="443"/>
      <c r="L136" s="443"/>
      <c r="M136" s="443"/>
      <c r="N136" s="443"/>
      <c r="O136" s="443"/>
      <c r="P136" s="443"/>
      <c r="Q136" s="443"/>
      <c r="R136" s="443"/>
      <c r="S136" s="443"/>
      <c r="T136" s="444"/>
      <c r="U136" s="422"/>
      <c r="V136" s="423"/>
      <c r="W136" s="423"/>
      <c r="X136" s="423"/>
      <c r="Y136" s="423"/>
      <c r="Z136" s="423"/>
      <c r="AA136" s="423"/>
      <c r="AB136" s="423"/>
      <c r="AC136" s="423"/>
      <c r="AD136" s="423"/>
      <c r="AE136" s="423"/>
      <c r="AF136" s="423"/>
      <c r="AG136" s="423"/>
      <c r="AH136" s="423"/>
      <c r="AI136" s="423"/>
      <c r="AJ136" s="423"/>
      <c r="AK136" s="423"/>
      <c r="AL136" s="423"/>
      <c r="AM136" s="423"/>
      <c r="AN136" s="423"/>
      <c r="AO136" s="423"/>
      <c r="AP136" s="423"/>
      <c r="AQ136" s="423"/>
      <c r="AR136" s="423"/>
      <c r="AS136" s="423"/>
      <c r="AT136" s="423"/>
      <c r="AU136" s="423"/>
      <c r="AV136" s="423"/>
      <c r="AW136" s="423"/>
      <c r="AX136" s="423"/>
      <c r="AY136" s="423"/>
      <c r="AZ136" s="423"/>
      <c r="BA136" s="423"/>
      <c r="BB136" s="473"/>
      <c r="BC136" s="473"/>
      <c r="BD136" s="473"/>
      <c r="BE136" s="473"/>
      <c r="BF136" s="473"/>
      <c r="BG136" s="473"/>
      <c r="BH136" s="473"/>
      <c r="BI136" s="473"/>
      <c r="BJ136" s="473"/>
      <c r="BK136" s="473"/>
      <c r="BL136" s="473"/>
      <c r="BM136" s="473"/>
      <c r="BN136" s="473"/>
      <c r="BO136" s="473"/>
      <c r="BP136" s="473"/>
      <c r="BQ136" s="474"/>
      <c r="BS136" s="147"/>
      <c r="BT136" s="147"/>
      <c r="BU136" s="574"/>
    </row>
    <row r="137" spans="1:73" ht="12" customHeight="1">
      <c r="A137" s="131">
        <v>3</v>
      </c>
      <c r="G137" s="436" t="s">
        <v>18</v>
      </c>
      <c r="H137" s="437"/>
      <c r="I137" s="437"/>
      <c r="J137" s="437"/>
      <c r="K137" s="437"/>
      <c r="L137" s="437"/>
      <c r="M137" s="437"/>
      <c r="N137" s="437"/>
      <c r="O137" s="437"/>
      <c r="P137" s="437"/>
      <c r="Q137" s="437"/>
      <c r="R137" s="437"/>
      <c r="S137" s="437"/>
      <c r="T137" s="438"/>
      <c r="U137" s="418" t="str">
        <f>IF(INDEX(入力,$A137,BQ$1)="","",INDEX(入力,$A137,BQ$1))</f>
        <v/>
      </c>
      <c r="V137" s="419"/>
      <c r="W137" s="419"/>
      <c r="X137" s="419"/>
      <c r="Y137" s="419"/>
      <c r="Z137" s="419"/>
      <c r="AA137" s="419"/>
      <c r="AB137" s="419"/>
      <c r="AC137" s="419"/>
      <c r="AD137" s="419"/>
      <c r="AE137" s="419"/>
      <c r="AF137" s="419"/>
      <c r="AG137" s="419"/>
      <c r="AH137" s="419"/>
      <c r="AI137" s="419"/>
      <c r="AJ137" s="419"/>
      <c r="AK137" s="419"/>
      <c r="AL137" s="419"/>
      <c r="AM137" s="419"/>
      <c r="AN137" s="419"/>
      <c r="AO137" s="419"/>
      <c r="AP137" s="419"/>
      <c r="AQ137" s="419"/>
      <c r="AR137" s="419"/>
      <c r="AS137" s="419"/>
      <c r="AT137" s="419"/>
      <c r="AU137" s="419"/>
      <c r="AV137" s="419"/>
      <c r="AW137" s="419"/>
      <c r="AX137" s="419"/>
      <c r="AY137" s="419"/>
      <c r="AZ137" s="419"/>
      <c r="BA137" s="419"/>
      <c r="BB137" s="419"/>
      <c r="BC137" s="419"/>
      <c r="BD137" s="419"/>
      <c r="BE137" s="419"/>
      <c r="BF137" s="419"/>
      <c r="BG137" s="419"/>
      <c r="BH137" s="419"/>
      <c r="BI137" s="419"/>
      <c r="BJ137" s="419"/>
      <c r="BK137" s="419"/>
      <c r="BL137" s="419"/>
      <c r="BM137" s="419"/>
      <c r="BN137" s="419"/>
      <c r="BO137" s="419"/>
      <c r="BP137" s="419"/>
      <c r="BQ137" s="466"/>
      <c r="BS137" s="147"/>
      <c r="BT137" s="147"/>
      <c r="BU137" s="574"/>
    </row>
    <row r="138" spans="1:73" ht="12" customHeight="1">
      <c r="A138" s="131"/>
      <c r="G138" s="439"/>
      <c r="H138" s="440"/>
      <c r="I138" s="440"/>
      <c r="J138" s="440"/>
      <c r="K138" s="440"/>
      <c r="L138" s="440"/>
      <c r="M138" s="440"/>
      <c r="N138" s="440"/>
      <c r="O138" s="440"/>
      <c r="P138" s="440"/>
      <c r="Q138" s="440"/>
      <c r="R138" s="440"/>
      <c r="S138" s="440"/>
      <c r="T138" s="441"/>
      <c r="U138" s="420"/>
      <c r="V138" s="421"/>
      <c r="W138" s="421"/>
      <c r="X138" s="421"/>
      <c r="Y138" s="421"/>
      <c r="Z138" s="421"/>
      <c r="AA138" s="421"/>
      <c r="AB138" s="421"/>
      <c r="AC138" s="421"/>
      <c r="AD138" s="421"/>
      <c r="AE138" s="421"/>
      <c r="AF138" s="421"/>
      <c r="AG138" s="421"/>
      <c r="AH138" s="421"/>
      <c r="AI138" s="421"/>
      <c r="AJ138" s="421"/>
      <c r="AK138" s="421"/>
      <c r="AL138" s="421"/>
      <c r="AM138" s="421"/>
      <c r="AN138" s="421"/>
      <c r="AO138" s="421"/>
      <c r="AP138" s="421"/>
      <c r="AQ138" s="421"/>
      <c r="AR138" s="421"/>
      <c r="AS138" s="421"/>
      <c r="AT138" s="421"/>
      <c r="AU138" s="421"/>
      <c r="AV138" s="421"/>
      <c r="AW138" s="421"/>
      <c r="AX138" s="421"/>
      <c r="AY138" s="421"/>
      <c r="AZ138" s="421"/>
      <c r="BA138" s="421"/>
      <c r="BB138" s="421"/>
      <c r="BC138" s="421"/>
      <c r="BD138" s="421"/>
      <c r="BE138" s="421"/>
      <c r="BF138" s="421"/>
      <c r="BG138" s="421"/>
      <c r="BH138" s="421"/>
      <c r="BI138" s="421"/>
      <c r="BJ138" s="421"/>
      <c r="BK138" s="421"/>
      <c r="BL138" s="421"/>
      <c r="BM138" s="421"/>
      <c r="BN138" s="421"/>
      <c r="BO138" s="421"/>
      <c r="BP138" s="421"/>
      <c r="BQ138" s="467"/>
      <c r="BS138" s="147"/>
      <c r="BT138" s="147"/>
      <c r="BU138" s="574"/>
    </row>
    <row r="139" spans="1:73" ht="12" customHeight="1">
      <c r="A139" s="131"/>
      <c r="G139" s="442"/>
      <c r="H139" s="443"/>
      <c r="I139" s="443"/>
      <c r="J139" s="443"/>
      <c r="K139" s="443"/>
      <c r="L139" s="443"/>
      <c r="M139" s="443"/>
      <c r="N139" s="443"/>
      <c r="O139" s="443"/>
      <c r="P139" s="443"/>
      <c r="Q139" s="443"/>
      <c r="R139" s="443"/>
      <c r="S139" s="443"/>
      <c r="T139" s="444"/>
      <c r="U139" s="422"/>
      <c r="V139" s="423"/>
      <c r="W139" s="423"/>
      <c r="X139" s="423"/>
      <c r="Y139" s="423"/>
      <c r="Z139" s="423"/>
      <c r="AA139" s="423"/>
      <c r="AB139" s="423"/>
      <c r="AC139" s="423"/>
      <c r="AD139" s="423"/>
      <c r="AE139" s="423"/>
      <c r="AF139" s="423"/>
      <c r="AG139" s="423"/>
      <c r="AH139" s="423"/>
      <c r="AI139" s="423"/>
      <c r="AJ139" s="423"/>
      <c r="AK139" s="423"/>
      <c r="AL139" s="423"/>
      <c r="AM139" s="423"/>
      <c r="AN139" s="423"/>
      <c r="AO139" s="423"/>
      <c r="AP139" s="423"/>
      <c r="AQ139" s="423"/>
      <c r="AR139" s="423"/>
      <c r="AS139" s="423"/>
      <c r="AT139" s="423"/>
      <c r="AU139" s="423"/>
      <c r="AV139" s="423"/>
      <c r="AW139" s="423"/>
      <c r="AX139" s="423"/>
      <c r="AY139" s="423"/>
      <c r="AZ139" s="423"/>
      <c r="BA139" s="423"/>
      <c r="BB139" s="423"/>
      <c r="BC139" s="423"/>
      <c r="BD139" s="423"/>
      <c r="BE139" s="423"/>
      <c r="BF139" s="423"/>
      <c r="BG139" s="423"/>
      <c r="BH139" s="423"/>
      <c r="BI139" s="423"/>
      <c r="BJ139" s="423"/>
      <c r="BK139" s="423"/>
      <c r="BL139" s="423"/>
      <c r="BM139" s="423"/>
      <c r="BN139" s="423"/>
      <c r="BO139" s="423"/>
      <c r="BP139" s="423"/>
      <c r="BQ139" s="468"/>
      <c r="BS139" s="147"/>
      <c r="BT139" s="147"/>
      <c r="BU139" s="574"/>
    </row>
    <row r="140" spans="1:73" ht="12" customHeight="1">
      <c r="A140" s="131"/>
      <c r="G140" s="2"/>
      <c r="I140" s="437" t="s">
        <v>0</v>
      </c>
      <c r="J140" s="437"/>
      <c r="K140" s="437"/>
      <c r="L140" s="437"/>
      <c r="M140" s="437"/>
      <c r="N140" s="437"/>
      <c r="O140" s="437"/>
      <c r="P140" s="437"/>
      <c r="Q140" s="437"/>
      <c r="R140" s="437"/>
      <c r="S140" s="437"/>
      <c r="T140" s="437"/>
      <c r="U140" s="437"/>
      <c r="V140" s="437"/>
      <c r="W140" s="437"/>
      <c r="X140" s="437"/>
      <c r="Y140" s="437"/>
      <c r="Z140" s="17"/>
      <c r="AA140" s="17"/>
      <c r="AB140" s="17"/>
      <c r="AC140" s="17"/>
      <c r="AD140" s="17"/>
      <c r="AE140" s="17"/>
      <c r="AF140" s="425" t="s">
        <v>14</v>
      </c>
      <c r="AG140" s="425"/>
      <c r="AH140" s="425"/>
      <c r="AI140" s="425"/>
      <c r="AJ140" s="425"/>
      <c r="AK140" s="425"/>
      <c r="AL140" s="425"/>
      <c r="AM140" s="425"/>
      <c r="AN140" s="425"/>
      <c r="AO140" s="425"/>
      <c r="AP140" s="425"/>
      <c r="AQ140" s="425"/>
      <c r="AR140" s="17"/>
      <c r="AS140" s="17"/>
      <c r="AT140" s="17"/>
      <c r="AU140" s="17"/>
      <c r="BQ140" s="14"/>
      <c r="BS140" s="131"/>
      <c r="BT140" s="131"/>
      <c r="BU140" s="131"/>
    </row>
    <row r="141" spans="1:73" ht="12" customHeight="1">
      <c r="A141" s="131"/>
      <c r="G141" s="2"/>
      <c r="I141" s="440"/>
      <c r="J141" s="440"/>
      <c r="K141" s="440"/>
      <c r="L141" s="440"/>
      <c r="M141" s="440"/>
      <c r="N141" s="440"/>
      <c r="O141" s="440"/>
      <c r="P141" s="440"/>
      <c r="Q141" s="440"/>
      <c r="R141" s="440"/>
      <c r="S141" s="440"/>
      <c r="T141" s="440"/>
      <c r="U141" s="440"/>
      <c r="V141" s="440"/>
      <c r="W141" s="440"/>
      <c r="X141" s="440"/>
      <c r="Y141" s="440"/>
      <c r="Z141" s="18"/>
      <c r="AA141" s="18"/>
      <c r="AB141" s="18"/>
      <c r="AC141" s="18"/>
      <c r="AD141" s="18"/>
      <c r="AE141" s="18"/>
      <c r="AF141" s="426"/>
      <c r="AG141" s="426"/>
      <c r="AH141" s="426"/>
      <c r="AI141" s="426"/>
      <c r="AJ141" s="426"/>
      <c r="AK141" s="426"/>
      <c r="AL141" s="426"/>
      <c r="AM141" s="426"/>
      <c r="AN141" s="426"/>
      <c r="AO141" s="426"/>
      <c r="AP141" s="426"/>
      <c r="AQ141" s="426"/>
      <c r="AR141" s="18"/>
      <c r="AS141" s="18"/>
      <c r="AT141" s="18"/>
      <c r="AU141" s="426" t="str">
        <f ca="1">"１/全 "&amp;入力シート!$V$41&amp;" "</f>
        <v xml:space="preserve">１/全  </v>
      </c>
      <c r="AV141" s="426"/>
      <c r="AW141" s="426"/>
      <c r="AX141" s="426"/>
      <c r="AY141" s="426"/>
      <c r="AZ141" s="426"/>
      <c r="BA141" s="426"/>
      <c r="BB141" s="426"/>
      <c r="BC141" s="426"/>
      <c r="BD141" s="426"/>
      <c r="BE141" s="426"/>
      <c r="BF141" s="426"/>
      <c r="BG141" s="426"/>
      <c r="BH141" s="426"/>
      <c r="BI141" s="426"/>
      <c r="BJ141" s="426"/>
      <c r="BK141" s="426"/>
      <c r="BL141" s="426"/>
      <c r="BM141" s="426"/>
      <c r="BN141" s="426"/>
      <c r="BO141" s="426"/>
      <c r="BQ141" s="16"/>
      <c r="BS141" s="131"/>
      <c r="BT141" s="131"/>
      <c r="BU141" s="131"/>
    </row>
    <row r="142" spans="1:73" ht="12" customHeight="1">
      <c r="A142" s="131"/>
      <c r="G142" s="2"/>
      <c r="I142" s="19" t="s">
        <v>26</v>
      </c>
      <c r="J142" s="19"/>
      <c r="K142" s="19"/>
      <c r="L142" s="19"/>
      <c r="M142" s="19"/>
      <c r="N142" s="19"/>
      <c r="O142" s="19"/>
      <c r="P142" s="19"/>
      <c r="Q142" s="19"/>
      <c r="R142" s="19"/>
      <c r="S142" s="19"/>
      <c r="T142" s="19"/>
      <c r="U142" s="18"/>
      <c r="V142" s="18"/>
      <c r="W142" s="18"/>
      <c r="X142" s="18"/>
      <c r="Y142" s="18"/>
      <c r="Z142" s="18"/>
      <c r="AA142" s="18"/>
      <c r="AB142" s="18"/>
      <c r="AC142" s="18"/>
      <c r="AD142" s="18"/>
      <c r="AE142" s="18"/>
      <c r="AF142" s="18"/>
      <c r="AG142" s="18"/>
      <c r="AH142" s="18"/>
      <c r="AI142" s="18"/>
      <c r="AJ142" s="18"/>
      <c r="AK142" s="18"/>
      <c r="AL142" s="18"/>
      <c r="AM142" s="18"/>
      <c r="AN142" s="18"/>
      <c r="AO142" s="18"/>
      <c r="AP142" s="18"/>
      <c r="AQ142" s="18"/>
      <c r="AR142" s="18"/>
      <c r="AS142" s="18"/>
      <c r="AT142" s="18"/>
      <c r="AU142" s="426"/>
      <c r="AV142" s="426"/>
      <c r="AW142" s="426"/>
      <c r="AX142" s="426"/>
      <c r="AY142" s="426"/>
      <c r="AZ142" s="426"/>
      <c r="BA142" s="426"/>
      <c r="BB142" s="426"/>
      <c r="BC142" s="426"/>
      <c r="BD142" s="426"/>
      <c r="BE142" s="426"/>
      <c r="BF142" s="426"/>
      <c r="BG142" s="426"/>
      <c r="BH142" s="426"/>
      <c r="BI142" s="426"/>
      <c r="BJ142" s="426"/>
      <c r="BK142" s="426"/>
      <c r="BL142" s="426"/>
      <c r="BM142" s="426"/>
      <c r="BN142" s="426"/>
      <c r="BO142" s="426"/>
      <c r="BP142" s="18"/>
      <c r="BQ142" s="16"/>
      <c r="BS142" s="131"/>
      <c r="BT142" s="131"/>
      <c r="BU142" s="131"/>
    </row>
    <row r="143" spans="1:73" ht="12" customHeight="1">
      <c r="A143" s="131"/>
      <c r="G143" s="424" t="s">
        <v>1</v>
      </c>
      <c r="H143" s="424"/>
      <c r="I143" s="424"/>
      <c r="J143" s="424"/>
      <c r="K143" s="424" t="s">
        <v>3</v>
      </c>
      <c r="L143" s="424"/>
      <c r="M143" s="424"/>
      <c r="N143" s="424"/>
      <c r="O143" s="424"/>
      <c r="P143" s="424"/>
      <c r="Q143" s="424"/>
      <c r="R143" s="424"/>
      <c r="S143" s="424"/>
      <c r="T143" s="424"/>
      <c r="U143" s="424" t="s">
        <v>11</v>
      </c>
      <c r="V143" s="424"/>
      <c r="W143" s="424"/>
      <c r="X143" s="424"/>
      <c r="Y143" s="424"/>
      <c r="Z143" s="424"/>
      <c r="AA143" s="424"/>
      <c r="AB143" s="424"/>
      <c r="AC143" s="424"/>
      <c r="AD143" s="424"/>
      <c r="AE143" s="424"/>
      <c r="AF143" s="424"/>
      <c r="AG143" s="424"/>
      <c r="AH143" s="424"/>
      <c r="AI143" s="424"/>
      <c r="AJ143" s="424"/>
      <c r="AK143" s="424"/>
      <c r="AL143" s="424"/>
      <c r="AM143" s="424"/>
      <c r="AN143" s="424"/>
      <c r="AO143" s="424" t="s">
        <v>204</v>
      </c>
      <c r="AP143" s="424"/>
      <c r="AQ143" s="424"/>
      <c r="AR143" s="424"/>
      <c r="AS143" s="424"/>
      <c r="AT143" s="424"/>
      <c r="AU143" s="424"/>
      <c r="AV143" s="424"/>
      <c r="AW143" s="424"/>
      <c r="AX143" s="424"/>
      <c r="AY143" s="424"/>
      <c r="AZ143" s="424"/>
      <c r="BA143" s="424"/>
      <c r="BB143" s="424"/>
      <c r="BC143" s="424"/>
      <c r="BD143" s="424"/>
      <c r="BE143" s="424"/>
      <c r="BF143" s="424"/>
      <c r="BG143" s="424"/>
      <c r="BH143" s="424" t="s">
        <v>2</v>
      </c>
      <c r="BI143" s="424"/>
      <c r="BJ143" s="424"/>
      <c r="BK143" s="424"/>
      <c r="BL143" s="424"/>
      <c r="BM143" s="424" t="s">
        <v>8</v>
      </c>
      <c r="BN143" s="424"/>
      <c r="BO143" s="424"/>
      <c r="BP143" s="424"/>
      <c r="BQ143" s="424"/>
      <c r="BS143" s="131"/>
      <c r="BT143" s="131"/>
      <c r="BU143" s="131"/>
    </row>
    <row r="144" spans="1:73" ht="12" customHeight="1">
      <c r="A144" s="131"/>
      <c r="G144" s="424"/>
      <c r="H144" s="424"/>
      <c r="I144" s="424"/>
      <c r="J144" s="424"/>
      <c r="K144" s="424"/>
      <c r="L144" s="424"/>
      <c r="M144" s="424"/>
      <c r="N144" s="424"/>
      <c r="O144" s="424"/>
      <c r="P144" s="424"/>
      <c r="Q144" s="424"/>
      <c r="R144" s="424"/>
      <c r="S144" s="424"/>
      <c r="T144" s="424"/>
      <c r="U144" s="424"/>
      <c r="V144" s="424"/>
      <c r="W144" s="424"/>
      <c r="X144" s="424"/>
      <c r="Y144" s="424"/>
      <c r="Z144" s="424"/>
      <c r="AA144" s="424"/>
      <c r="AB144" s="424"/>
      <c r="AC144" s="424"/>
      <c r="AD144" s="424"/>
      <c r="AE144" s="424"/>
      <c r="AF144" s="424"/>
      <c r="AG144" s="424"/>
      <c r="AH144" s="424"/>
      <c r="AI144" s="424"/>
      <c r="AJ144" s="424"/>
      <c r="AK144" s="424"/>
      <c r="AL144" s="424"/>
      <c r="AM144" s="424"/>
      <c r="AN144" s="424"/>
      <c r="AO144" s="424"/>
      <c r="AP144" s="424"/>
      <c r="AQ144" s="424"/>
      <c r="AR144" s="424"/>
      <c r="AS144" s="424"/>
      <c r="AT144" s="424"/>
      <c r="AU144" s="424"/>
      <c r="AV144" s="424"/>
      <c r="AW144" s="424"/>
      <c r="AX144" s="424"/>
      <c r="AY144" s="424"/>
      <c r="AZ144" s="424"/>
      <c r="BA144" s="424"/>
      <c r="BB144" s="424"/>
      <c r="BC144" s="424"/>
      <c r="BD144" s="424"/>
      <c r="BE144" s="424"/>
      <c r="BF144" s="424"/>
      <c r="BG144" s="424"/>
      <c r="BH144" s="424"/>
      <c r="BI144" s="424"/>
      <c r="BJ144" s="424"/>
      <c r="BK144" s="424"/>
      <c r="BL144" s="424"/>
      <c r="BM144" s="424"/>
      <c r="BN144" s="424"/>
      <c r="BO144" s="424"/>
      <c r="BP144" s="424"/>
      <c r="BQ144" s="424"/>
      <c r="BS144" s="131"/>
      <c r="BT144" s="131"/>
      <c r="BU144" s="131"/>
    </row>
    <row r="145" spans="1:73" ht="12" customHeight="1">
      <c r="A145" s="131">
        <v>29</v>
      </c>
      <c r="G145" s="529">
        <v>1</v>
      </c>
      <c r="H145" s="437"/>
      <c r="I145" s="437"/>
      <c r="J145" s="438"/>
      <c r="K145" s="417" t="str">
        <f ca="1">IF(INDEX(入力,$A145,K$1)="","",INDEX(入力,$A145,K$1))</f>
        <v/>
      </c>
      <c r="L145" s="417"/>
      <c r="M145" s="417"/>
      <c r="N145" s="417"/>
      <c r="O145" s="417"/>
      <c r="P145" s="417"/>
      <c r="Q145" s="417"/>
      <c r="R145" s="417"/>
      <c r="S145" s="417"/>
      <c r="T145" s="417"/>
      <c r="U145" s="445" t="str">
        <f ca="1">IF($K145="","",VLOOKUP($K145,新選手名簿,U$1,FALSE))</f>
        <v/>
      </c>
      <c r="V145" s="446"/>
      <c r="W145" s="446"/>
      <c r="X145" s="446"/>
      <c r="Y145" s="446"/>
      <c r="Z145" s="446"/>
      <c r="AA145" s="446"/>
      <c r="AB145" s="446"/>
      <c r="AC145" s="446"/>
      <c r="AD145" s="446"/>
      <c r="AE145" s="446" t="s">
        <v>305</v>
      </c>
      <c r="AF145" s="446"/>
      <c r="AG145" s="446"/>
      <c r="AH145" s="446"/>
      <c r="AI145" s="446"/>
      <c r="AJ145" s="446"/>
      <c r="AK145" s="446"/>
      <c r="AL145" s="446"/>
      <c r="AM145" s="446"/>
      <c r="AN145" s="447"/>
      <c r="AO145" s="417" t="str">
        <f ca="1">IF($K145="","",VLOOKUP($K145,新選手名簿,AO$1,FALSE))</f>
        <v/>
      </c>
      <c r="AP145" s="417"/>
      <c r="AQ145" s="417"/>
      <c r="AR145" s="417"/>
      <c r="AS145" s="417"/>
      <c r="AT145" s="417"/>
      <c r="AU145" s="417"/>
      <c r="AV145" s="417"/>
      <c r="AW145" s="417"/>
      <c r="AX145" s="417"/>
      <c r="AY145" s="417"/>
      <c r="AZ145" s="417"/>
      <c r="BA145" s="417"/>
      <c r="BB145" s="417"/>
      <c r="BC145" s="417"/>
      <c r="BD145" s="417"/>
      <c r="BE145" s="417"/>
      <c r="BF145" s="417"/>
      <c r="BG145" s="417"/>
      <c r="BH145" s="417" t="str">
        <f ca="1">IF($K145="","",VLOOKUP($K145,新選手名簿,BH$1,FALSE))</f>
        <v/>
      </c>
      <c r="BI145" s="417"/>
      <c r="BJ145" s="417"/>
      <c r="BK145" s="417"/>
      <c r="BL145" s="417"/>
      <c r="BM145" s="417" t="str">
        <f ca="1">IF($K145="","",VLOOKUP($K145,新選手名簿,BM$1,FALSE))</f>
        <v/>
      </c>
      <c r="BN145" s="417"/>
      <c r="BO145" s="417"/>
      <c r="BP145" s="417"/>
      <c r="BQ145" s="417"/>
      <c r="BS145" s="131"/>
      <c r="BT145" s="131"/>
      <c r="BU145" s="131"/>
    </row>
    <row r="146" spans="1:73" ht="12" customHeight="1">
      <c r="A146" s="131"/>
      <c r="G146" s="439"/>
      <c r="H146" s="440"/>
      <c r="I146" s="440"/>
      <c r="J146" s="441"/>
      <c r="K146" s="417"/>
      <c r="L146" s="417"/>
      <c r="M146" s="417"/>
      <c r="N146" s="417"/>
      <c r="O146" s="417"/>
      <c r="P146" s="417"/>
      <c r="Q146" s="417"/>
      <c r="R146" s="417"/>
      <c r="S146" s="417"/>
      <c r="T146" s="417"/>
      <c r="U146" s="448"/>
      <c r="V146" s="449"/>
      <c r="W146" s="449"/>
      <c r="X146" s="449"/>
      <c r="Y146" s="449"/>
      <c r="Z146" s="449"/>
      <c r="AA146" s="449"/>
      <c r="AB146" s="449"/>
      <c r="AC146" s="449"/>
      <c r="AD146" s="449"/>
      <c r="AE146" s="449"/>
      <c r="AF146" s="449"/>
      <c r="AG146" s="449"/>
      <c r="AH146" s="449"/>
      <c r="AI146" s="449"/>
      <c r="AJ146" s="449"/>
      <c r="AK146" s="449"/>
      <c r="AL146" s="449"/>
      <c r="AM146" s="449"/>
      <c r="AN146" s="450"/>
      <c r="AO146" s="417"/>
      <c r="AP146" s="417"/>
      <c r="AQ146" s="417"/>
      <c r="AR146" s="417"/>
      <c r="AS146" s="417"/>
      <c r="AT146" s="417"/>
      <c r="AU146" s="417"/>
      <c r="AV146" s="417"/>
      <c r="AW146" s="417"/>
      <c r="AX146" s="417"/>
      <c r="AY146" s="417"/>
      <c r="AZ146" s="417"/>
      <c r="BA146" s="417"/>
      <c r="BB146" s="417"/>
      <c r="BC146" s="417"/>
      <c r="BD146" s="417"/>
      <c r="BE146" s="417"/>
      <c r="BF146" s="417"/>
      <c r="BG146" s="417"/>
      <c r="BH146" s="417"/>
      <c r="BI146" s="417"/>
      <c r="BJ146" s="417"/>
      <c r="BK146" s="417"/>
      <c r="BL146" s="417"/>
      <c r="BM146" s="417"/>
      <c r="BN146" s="417"/>
      <c r="BO146" s="417"/>
      <c r="BP146" s="417"/>
      <c r="BQ146" s="417"/>
      <c r="BS146" s="131"/>
      <c r="BT146" s="131"/>
      <c r="BU146" s="131"/>
    </row>
    <row r="147" spans="1:73" ht="12" customHeight="1">
      <c r="A147" s="131"/>
      <c r="G147" s="439"/>
      <c r="H147" s="440"/>
      <c r="I147" s="440"/>
      <c r="J147" s="441"/>
      <c r="K147" s="417"/>
      <c r="L147" s="417"/>
      <c r="M147" s="417"/>
      <c r="N147" s="417"/>
      <c r="O147" s="417"/>
      <c r="P147" s="417"/>
      <c r="Q147" s="417"/>
      <c r="R147" s="417"/>
      <c r="S147" s="417"/>
      <c r="T147" s="417"/>
      <c r="U147" s="451"/>
      <c r="V147" s="452"/>
      <c r="W147" s="452"/>
      <c r="X147" s="452"/>
      <c r="Y147" s="452"/>
      <c r="Z147" s="452"/>
      <c r="AA147" s="452"/>
      <c r="AB147" s="452"/>
      <c r="AC147" s="452"/>
      <c r="AD147" s="452"/>
      <c r="AE147" s="452"/>
      <c r="AF147" s="452"/>
      <c r="AG147" s="452"/>
      <c r="AH147" s="452"/>
      <c r="AI147" s="452"/>
      <c r="AJ147" s="452"/>
      <c r="AK147" s="452"/>
      <c r="AL147" s="452"/>
      <c r="AM147" s="452"/>
      <c r="AN147" s="453"/>
      <c r="AO147" s="417"/>
      <c r="AP147" s="417"/>
      <c r="AQ147" s="417"/>
      <c r="AR147" s="417"/>
      <c r="AS147" s="417"/>
      <c r="AT147" s="417"/>
      <c r="AU147" s="417"/>
      <c r="AV147" s="417"/>
      <c r="AW147" s="417"/>
      <c r="AX147" s="417"/>
      <c r="AY147" s="417"/>
      <c r="AZ147" s="417"/>
      <c r="BA147" s="417"/>
      <c r="BB147" s="417"/>
      <c r="BC147" s="417"/>
      <c r="BD147" s="417"/>
      <c r="BE147" s="417"/>
      <c r="BF147" s="417"/>
      <c r="BG147" s="417"/>
      <c r="BH147" s="417"/>
      <c r="BI147" s="417"/>
      <c r="BJ147" s="417"/>
      <c r="BK147" s="417"/>
      <c r="BL147" s="417"/>
      <c r="BM147" s="417"/>
      <c r="BN147" s="417"/>
      <c r="BO147" s="417"/>
      <c r="BP147" s="417"/>
      <c r="BQ147" s="417"/>
      <c r="BS147" s="131"/>
      <c r="BT147" s="131"/>
      <c r="BU147" s="131"/>
    </row>
    <row r="148" spans="1:73" ht="12" customHeight="1">
      <c r="A148" s="131">
        <f>A145+1</f>
        <v>30</v>
      </c>
      <c r="G148" s="439"/>
      <c r="H148" s="440"/>
      <c r="I148" s="440"/>
      <c r="J148" s="441"/>
      <c r="K148" s="417" t="str">
        <f ca="1">IF(INDEX(入力,$A148,K$1)="","",INDEX(入力,$A148,K$1))</f>
        <v/>
      </c>
      <c r="L148" s="417"/>
      <c r="M148" s="417"/>
      <c r="N148" s="417"/>
      <c r="O148" s="417"/>
      <c r="P148" s="417"/>
      <c r="Q148" s="417"/>
      <c r="R148" s="417"/>
      <c r="S148" s="417"/>
      <c r="T148" s="417"/>
      <c r="U148" s="417" t="str">
        <f ca="1">IF($K148="","",VLOOKUP($K148,新選手名簿,U$1,FALSE))</f>
        <v/>
      </c>
      <c r="V148" s="417"/>
      <c r="W148" s="417"/>
      <c r="X148" s="417"/>
      <c r="Y148" s="417"/>
      <c r="Z148" s="417"/>
      <c r="AA148" s="417"/>
      <c r="AB148" s="417"/>
      <c r="AC148" s="417"/>
      <c r="AD148" s="417"/>
      <c r="AE148" s="417" t="s">
        <v>305</v>
      </c>
      <c r="AF148" s="417"/>
      <c r="AG148" s="417"/>
      <c r="AH148" s="417"/>
      <c r="AI148" s="417"/>
      <c r="AJ148" s="417"/>
      <c r="AK148" s="417"/>
      <c r="AL148" s="417"/>
      <c r="AM148" s="417"/>
      <c r="AN148" s="417"/>
      <c r="AO148" s="417" t="str">
        <f ca="1">IF($K148="","",VLOOKUP($K148,新選手名簿,AO$1,FALSE))</f>
        <v/>
      </c>
      <c r="AP148" s="417"/>
      <c r="AQ148" s="417"/>
      <c r="AR148" s="417"/>
      <c r="AS148" s="417"/>
      <c r="AT148" s="417"/>
      <c r="AU148" s="417"/>
      <c r="AV148" s="417"/>
      <c r="AW148" s="417"/>
      <c r="AX148" s="417"/>
      <c r="AY148" s="417"/>
      <c r="AZ148" s="417"/>
      <c r="BA148" s="417"/>
      <c r="BB148" s="417"/>
      <c r="BC148" s="417"/>
      <c r="BD148" s="417"/>
      <c r="BE148" s="417"/>
      <c r="BF148" s="417"/>
      <c r="BG148" s="417"/>
      <c r="BH148" s="417" t="str">
        <f ca="1">IF($K148="","",VLOOKUP($K148,新選手名簿,BH$1,FALSE))</f>
        <v/>
      </c>
      <c r="BI148" s="417"/>
      <c r="BJ148" s="417"/>
      <c r="BK148" s="417"/>
      <c r="BL148" s="417"/>
      <c r="BM148" s="417" t="str">
        <f ca="1">IF($K148="","",VLOOKUP($K148,新選手名簿,BM$1,FALSE))</f>
        <v/>
      </c>
      <c r="BN148" s="417"/>
      <c r="BO148" s="417"/>
      <c r="BP148" s="417"/>
      <c r="BQ148" s="417"/>
      <c r="BS148" s="131"/>
      <c r="BT148" s="131"/>
      <c r="BU148" s="131"/>
    </row>
    <row r="149" spans="1:73" ht="12" customHeight="1">
      <c r="A149" s="131"/>
      <c r="G149" s="439"/>
      <c r="H149" s="440"/>
      <c r="I149" s="440"/>
      <c r="J149" s="441"/>
      <c r="K149" s="417"/>
      <c r="L149" s="417"/>
      <c r="M149" s="417"/>
      <c r="N149" s="417"/>
      <c r="O149" s="417"/>
      <c r="P149" s="417"/>
      <c r="Q149" s="417"/>
      <c r="R149" s="417"/>
      <c r="S149" s="417"/>
      <c r="T149" s="417"/>
      <c r="U149" s="417"/>
      <c r="V149" s="417"/>
      <c r="W149" s="417"/>
      <c r="X149" s="417"/>
      <c r="Y149" s="417"/>
      <c r="Z149" s="417"/>
      <c r="AA149" s="417"/>
      <c r="AB149" s="417"/>
      <c r="AC149" s="417"/>
      <c r="AD149" s="417"/>
      <c r="AE149" s="417"/>
      <c r="AF149" s="417"/>
      <c r="AG149" s="417"/>
      <c r="AH149" s="417"/>
      <c r="AI149" s="417"/>
      <c r="AJ149" s="417"/>
      <c r="AK149" s="417"/>
      <c r="AL149" s="417"/>
      <c r="AM149" s="417"/>
      <c r="AN149" s="417"/>
      <c r="AO149" s="417"/>
      <c r="AP149" s="417"/>
      <c r="AQ149" s="417"/>
      <c r="AR149" s="417"/>
      <c r="AS149" s="417"/>
      <c r="AT149" s="417"/>
      <c r="AU149" s="417"/>
      <c r="AV149" s="417"/>
      <c r="AW149" s="417"/>
      <c r="AX149" s="417"/>
      <c r="AY149" s="417"/>
      <c r="AZ149" s="417"/>
      <c r="BA149" s="417"/>
      <c r="BB149" s="417"/>
      <c r="BC149" s="417"/>
      <c r="BD149" s="417"/>
      <c r="BE149" s="417"/>
      <c r="BF149" s="417"/>
      <c r="BG149" s="417"/>
      <c r="BH149" s="417"/>
      <c r="BI149" s="417"/>
      <c r="BJ149" s="417"/>
      <c r="BK149" s="417"/>
      <c r="BL149" s="417"/>
      <c r="BM149" s="417"/>
      <c r="BN149" s="417"/>
      <c r="BO149" s="417"/>
      <c r="BP149" s="417"/>
      <c r="BQ149" s="417"/>
      <c r="BS149" s="131"/>
      <c r="BT149" s="131"/>
      <c r="BU149" s="131"/>
    </row>
    <row r="150" spans="1:73" ht="12" customHeight="1">
      <c r="A150" s="131"/>
      <c r="G150" s="439"/>
      <c r="H150" s="440"/>
      <c r="I150" s="440"/>
      <c r="J150" s="441"/>
      <c r="K150" s="417"/>
      <c r="L150" s="417"/>
      <c r="M150" s="417"/>
      <c r="N150" s="417"/>
      <c r="O150" s="417"/>
      <c r="P150" s="417"/>
      <c r="Q150" s="417"/>
      <c r="R150" s="417"/>
      <c r="S150" s="417"/>
      <c r="T150" s="417"/>
      <c r="U150" s="417"/>
      <c r="V150" s="417"/>
      <c r="W150" s="417"/>
      <c r="X150" s="417"/>
      <c r="Y150" s="417"/>
      <c r="Z150" s="417"/>
      <c r="AA150" s="417"/>
      <c r="AB150" s="417"/>
      <c r="AC150" s="417"/>
      <c r="AD150" s="417"/>
      <c r="AE150" s="417"/>
      <c r="AF150" s="417"/>
      <c r="AG150" s="417"/>
      <c r="AH150" s="417"/>
      <c r="AI150" s="417"/>
      <c r="AJ150" s="417"/>
      <c r="AK150" s="417"/>
      <c r="AL150" s="417"/>
      <c r="AM150" s="417"/>
      <c r="AN150" s="417"/>
      <c r="AO150" s="417"/>
      <c r="AP150" s="417"/>
      <c r="AQ150" s="417"/>
      <c r="AR150" s="417"/>
      <c r="AS150" s="417"/>
      <c r="AT150" s="417"/>
      <c r="AU150" s="417"/>
      <c r="AV150" s="417"/>
      <c r="AW150" s="417"/>
      <c r="AX150" s="417"/>
      <c r="AY150" s="417"/>
      <c r="AZ150" s="417"/>
      <c r="BA150" s="417"/>
      <c r="BB150" s="417"/>
      <c r="BC150" s="417"/>
      <c r="BD150" s="417"/>
      <c r="BE150" s="417"/>
      <c r="BF150" s="417"/>
      <c r="BG150" s="417"/>
      <c r="BH150" s="417"/>
      <c r="BI150" s="417"/>
      <c r="BJ150" s="417"/>
      <c r="BK150" s="417"/>
      <c r="BL150" s="417"/>
      <c r="BM150" s="417"/>
      <c r="BN150" s="417"/>
      <c r="BO150" s="417"/>
      <c r="BP150" s="417"/>
      <c r="BQ150" s="417"/>
      <c r="BS150" s="131"/>
      <c r="BT150" s="131"/>
      <c r="BU150" s="131"/>
    </row>
    <row r="151" spans="1:73" ht="12" customHeight="1">
      <c r="A151" s="131">
        <f>A148+1</f>
        <v>31</v>
      </c>
      <c r="G151" s="439"/>
      <c r="H151" s="440"/>
      <c r="I151" s="440"/>
      <c r="J151" s="441"/>
      <c r="K151" s="417" t="str">
        <f ca="1">IF(INDEX(入力,$A151,K$1)="","",INDEX(入力,$A151,K$1))</f>
        <v/>
      </c>
      <c r="L151" s="417"/>
      <c r="M151" s="417"/>
      <c r="N151" s="417"/>
      <c r="O151" s="417"/>
      <c r="P151" s="417"/>
      <c r="Q151" s="417"/>
      <c r="R151" s="417"/>
      <c r="S151" s="417"/>
      <c r="T151" s="417"/>
      <c r="U151" s="417" t="str">
        <f ca="1">IF($K151="","",VLOOKUP($K151,新選手名簿,U$1,FALSE))</f>
        <v/>
      </c>
      <c r="V151" s="417"/>
      <c r="W151" s="417"/>
      <c r="X151" s="417"/>
      <c r="Y151" s="417"/>
      <c r="Z151" s="417"/>
      <c r="AA151" s="417"/>
      <c r="AB151" s="417"/>
      <c r="AC151" s="417"/>
      <c r="AD151" s="417"/>
      <c r="AE151" s="417" t="s">
        <v>305</v>
      </c>
      <c r="AF151" s="417"/>
      <c r="AG151" s="417"/>
      <c r="AH151" s="417"/>
      <c r="AI151" s="417"/>
      <c r="AJ151" s="417"/>
      <c r="AK151" s="417"/>
      <c r="AL151" s="417"/>
      <c r="AM151" s="417"/>
      <c r="AN151" s="417"/>
      <c r="AO151" s="417" t="str">
        <f ca="1">IF($K151="","",VLOOKUP($K151,新選手名簿,AO$1,FALSE))</f>
        <v/>
      </c>
      <c r="AP151" s="417"/>
      <c r="AQ151" s="417"/>
      <c r="AR151" s="417"/>
      <c r="AS151" s="417"/>
      <c r="AT151" s="417"/>
      <c r="AU151" s="417"/>
      <c r="AV151" s="417"/>
      <c r="AW151" s="417"/>
      <c r="AX151" s="417"/>
      <c r="AY151" s="417"/>
      <c r="AZ151" s="417"/>
      <c r="BA151" s="417"/>
      <c r="BB151" s="417"/>
      <c r="BC151" s="417"/>
      <c r="BD151" s="417"/>
      <c r="BE151" s="417"/>
      <c r="BF151" s="417"/>
      <c r="BG151" s="417"/>
      <c r="BH151" s="417" t="str">
        <f ca="1">IF($K151="","",VLOOKUP($K151,新選手名簿,BH$1,FALSE))</f>
        <v/>
      </c>
      <c r="BI151" s="417"/>
      <c r="BJ151" s="417"/>
      <c r="BK151" s="417"/>
      <c r="BL151" s="417"/>
      <c r="BM151" s="417" t="str">
        <f ca="1">IF($K151="","",VLOOKUP($K151,新選手名簿,BM$1,FALSE))</f>
        <v/>
      </c>
      <c r="BN151" s="417"/>
      <c r="BO151" s="417"/>
      <c r="BP151" s="417"/>
      <c r="BQ151" s="417"/>
      <c r="BS151" s="131"/>
      <c r="BT151" s="131"/>
      <c r="BU151" s="131"/>
    </row>
    <row r="152" spans="1:73" ht="12" customHeight="1">
      <c r="A152" s="131"/>
      <c r="G152" s="439"/>
      <c r="H152" s="440"/>
      <c r="I152" s="440"/>
      <c r="J152" s="441"/>
      <c r="K152" s="417"/>
      <c r="L152" s="417"/>
      <c r="M152" s="417"/>
      <c r="N152" s="417"/>
      <c r="O152" s="417"/>
      <c r="P152" s="417"/>
      <c r="Q152" s="417"/>
      <c r="R152" s="417"/>
      <c r="S152" s="417"/>
      <c r="T152" s="417"/>
      <c r="U152" s="417"/>
      <c r="V152" s="417"/>
      <c r="W152" s="417"/>
      <c r="X152" s="417"/>
      <c r="Y152" s="417"/>
      <c r="Z152" s="417"/>
      <c r="AA152" s="417"/>
      <c r="AB152" s="417"/>
      <c r="AC152" s="417"/>
      <c r="AD152" s="417"/>
      <c r="AE152" s="417"/>
      <c r="AF152" s="417"/>
      <c r="AG152" s="417"/>
      <c r="AH152" s="417"/>
      <c r="AI152" s="417"/>
      <c r="AJ152" s="417"/>
      <c r="AK152" s="417"/>
      <c r="AL152" s="417"/>
      <c r="AM152" s="417"/>
      <c r="AN152" s="417"/>
      <c r="AO152" s="417"/>
      <c r="AP152" s="417"/>
      <c r="AQ152" s="417"/>
      <c r="AR152" s="417"/>
      <c r="AS152" s="417"/>
      <c r="AT152" s="417"/>
      <c r="AU152" s="417"/>
      <c r="AV152" s="417"/>
      <c r="AW152" s="417"/>
      <c r="AX152" s="417"/>
      <c r="AY152" s="417"/>
      <c r="AZ152" s="417"/>
      <c r="BA152" s="417"/>
      <c r="BB152" s="417"/>
      <c r="BC152" s="417"/>
      <c r="BD152" s="417"/>
      <c r="BE152" s="417"/>
      <c r="BF152" s="417"/>
      <c r="BG152" s="417"/>
      <c r="BH152" s="417"/>
      <c r="BI152" s="417"/>
      <c r="BJ152" s="417"/>
      <c r="BK152" s="417"/>
      <c r="BL152" s="417"/>
      <c r="BM152" s="417"/>
      <c r="BN152" s="417"/>
      <c r="BO152" s="417"/>
      <c r="BP152" s="417"/>
      <c r="BQ152" s="417"/>
      <c r="BS152" s="131"/>
      <c r="BT152" s="131"/>
      <c r="BU152" s="131"/>
    </row>
    <row r="153" spans="1:73" ht="12" customHeight="1">
      <c r="A153" s="131"/>
      <c r="G153" s="442"/>
      <c r="H153" s="443"/>
      <c r="I153" s="443"/>
      <c r="J153" s="444"/>
      <c r="K153" s="417"/>
      <c r="L153" s="417"/>
      <c r="M153" s="417"/>
      <c r="N153" s="417"/>
      <c r="O153" s="417"/>
      <c r="P153" s="417"/>
      <c r="Q153" s="417"/>
      <c r="R153" s="417"/>
      <c r="S153" s="417"/>
      <c r="T153" s="417"/>
      <c r="U153" s="417"/>
      <c r="V153" s="417"/>
      <c r="W153" s="417"/>
      <c r="X153" s="417"/>
      <c r="Y153" s="417"/>
      <c r="Z153" s="417"/>
      <c r="AA153" s="417"/>
      <c r="AB153" s="417"/>
      <c r="AC153" s="417"/>
      <c r="AD153" s="417"/>
      <c r="AE153" s="417"/>
      <c r="AF153" s="417"/>
      <c r="AG153" s="417"/>
      <c r="AH153" s="417"/>
      <c r="AI153" s="417"/>
      <c r="AJ153" s="417"/>
      <c r="AK153" s="417"/>
      <c r="AL153" s="417"/>
      <c r="AM153" s="417"/>
      <c r="AN153" s="417"/>
      <c r="AO153" s="417"/>
      <c r="AP153" s="417"/>
      <c r="AQ153" s="417"/>
      <c r="AR153" s="417"/>
      <c r="AS153" s="417"/>
      <c r="AT153" s="417"/>
      <c r="AU153" s="417"/>
      <c r="AV153" s="417"/>
      <c r="AW153" s="417"/>
      <c r="AX153" s="417"/>
      <c r="AY153" s="417"/>
      <c r="AZ153" s="417"/>
      <c r="BA153" s="417"/>
      <c r="BB153" s="417"/>
      <c r="BC153" s="417"/>
      <c r="BD153" s="417"/>
      <c r="BE153" s="417"/>
      <c r="BF153" s="417"/>
      <c r="BG153" s="417"/>
      <c r="BH153" s="417"/>
      <c r="BI153" s="417"/>
      <c r="BJ153" s="417"/>
      <c r="BK153" s="417"/>
      <c r="BL153" s="417"/>
      <c r="BM153" s="417"/>
      <c r="BN153" s="417"/>
      <c r="BO153" s="417"/>
      <c r="BP153" s="417"/>
      <c r="BQ153" s="417"/>
      <c r="BS153" s="131"/>
      <c r="BT153" s="131"/>
      <c r="BU153" s="131"/>
    </row>
    <row r="154" spans="1:73" ht="12" customHeight="1">
      <c r="A154" s="131">
        <f>A151+1</f>
        <v>32</v>
      </c>
      <c r="G154" s="529">
        <v>2</v>
      </c>
      <c r="H154" s="437"/>
      <c r="I154" s="437"/>
      <c r="J154" s="438"/>
      <c r="K154" s="417" t="str">
        <f ca="1">IF(INDEX(入力,$A154,K$1)="","",INDEX(入力,$A154,K$1))</f>
        <v/>
      </c>
      <c r="L154" s="417"/>
      <c r="M154" s="417"/>
      <c r="N154" s="417"/>
      <c r="O154" s="417"/>
      <c r="P154" s="417"/>
      <c r="Q154" s="417"/>
      <c r="R154" s="417"/>
      <c r="S154" s="417"/>
      <c r="T154" s="417"/>
      <c r="U154" s="417" t="str">
        <f ca="1">IF($K154="","",VLOOKUP($K154,新選手名簿,U$1,FALSE))</f>
        <v/>
      </c>
      <c r="V154" s="417"/>
      <c r="W154" s="417"/>
      <c r="X154" s="417"/>
      <c r="Y154" s="417"/>
      <c r="Z154" s="417"/>
      <c r="AA154" s="417"/>
      <c r="AB154" s="417"/>
      <c r="AC154" s="417"/>
      <c r="AD154" s="417"/>
      <c r="AE154" s="417" t="s">
        <v>305</v>
      </c>
      <c r="AF154" s="417"/>
      <c r="AG154" s="417"/>
      <c r="AH154" s="417"/>
      <c r="AI154" s="417"/>
      <c r="AJ154" s="417"/>
      <c r="AK154" s="417"/>
      <c r="AL154" s="417"/>
      <c r="AM154" s="417"/>
      <c r="AN154" s="417"/>
      <c r="AO154" s="417" t="str">
        <f ca="1">IF($K154="","",VLOOKUP($K154,新選手名簿,AO$1,FALSE))</f>
        <v/>
      </c>
      <c r="AP154" s="417"/>
      <c r="AQ154" s="417"/>
      <c r="AR154" s="417"/>
      <c r="AS154" s="417"/>
      <c r="AT154" s="417"/>
      <c r="AU154" s="417"/>
      <c r="AV154" s="417"/>
      <c r="AW154" s="417"/>
      <c r="AX154" s="417"/>
      <c r="AY154" s="417"/>
      <c r="AZ154" s="417"/>
      <c r="BA154" s="417"/>
      <c r="BB154" s="417"/>
      <c r="BC154" s="417"/>
      <c r="BD154" s="417"/>
      <c r="BE154" s="417"/>
      <c r="BF154" s="417"/>
      <c r="BG154" s="417"/>
      <c r="BH154" s="417" t="str">
        <f ca="1">IF($K154="","",VLOOKUP($K154,新選手名簿,BH$1,FALSE))</f>
        <v/>
      </c>
      <c r="BI154" s="417"/>
      <c r="BJ154" s="417"/>
      <c r="BK154" s="417"/>
      <c r="BL154" s="417"/>
      <c r="BM154" s="417" t="str">
        <f ca="1">IF($K154="","",VLOOKUP($K154,新選手名簿,BM$1,FALSE))</f>
        <v/>
      </c>
      <c r="BN154" s="417"/>
      <c r="BO154" s="417"/>
      <c r="BP154" s="417"/>
      <c r="BQ154" s="417"/>
      <c r="BS154" s="131"/>
      <c r="BT154" s="131"/>
      <c r="BU154" s="131"/>
    </row>
    <row r="155" spans="1:73" ht="12" customHeight="1">
      <c r="A155" s="131"/>
      <c r="G155" s="439"/>
      <c r="H155" s="440"/>
      <c r="I155" s="440"/>
      <c r="J155" s="441"/>
      <c r="K155" s="417"/>
      <c r="L155" s="417"/>
      <c r="M155" s="417"/>
      <c r="N155" s="417"/>
      <c r="O155" s="417"/>
      <c r="P155" s="417"/>
      <c r="Q155" s="417"/>
      <c r="R155" s="417"/>
      <c r="S155" s="417"/>
      <c r="T155" s="417"/>
      <c r="U155" s="417"/>
      <c r="V155" s="417"/>
      <c r="W155" s="417"/>
      <c r="X155" s="417"/>
      <c r="Y155" s="417"/>
      <c r="Z155" s="417"/>
      <c r="AA155" s="417"/>
      <c r="AB155" s="417"/>
      <c r="AC155" s="417"/>
      <c r="AD155" s="417"/>
      <c r="AE155" s="417"/>
      <c r="AF155" s="417"/>
      <c r="AG155" s="417"/>
      <c r="AH155" s="417"/>
      <c r="AI155" s="417"/>
      <c r="AJ155" s="417"/>
      <c r="AK155" s="417"/>
      <c r="AL155" s="417"/>
      <c r="AM155" s="417"/>
      <c r="AN155" s="417"/>
      <c r="AO155" s="417"/>
      <c r="AP155" s="417"/>
      <c r="AQ155" s="417"/>
      <c r="AR155" s="417"/>
      <c r="AS155" s="417"/>
      <c r="AT155" s="417"/>
      <c r="AU155" s="417"/>
      <c r="AV155" s="417"/>
      <c r="AW155" s="417"/>
      <c r="AX155" s="417"/>
      <c r="AY155" s="417"/>
      <c r="AZ155" s="417"/>
      <c r="BA155" s="417"/>
      <c r="BB155" s="417"/>
      <c r="BC155" s="417"/>
      <c r="BD155" s="417"/>
      <c r="BE155" s="417"/>
      <c r="BF155" s="417"/>
      <c r="BG155" s="417"/>
      <c r="BH155" s="417"/>
      <c r="BI155" s="417"/>
      <c r="BJ155" s="417"/>
      <c r="BK155" s="417"/>
      <c r="BL155" s="417"/>
      <c r="BM155" s="417"/>
      <c r="BN155" s="417"/>
      <c r="BO155" s="417"/>
      <c r="BP155" s="417"/>
      <c r="BQ155" s="417"/>
      <c r="BS155" s="131"/>
      <c r="BT155" s="131"/>
      <c r="BU155" s="131"/>
    </row>
    <row r="156" spans="1:73" ht="12" customHeight="1">
      <c r="A156" s="131"/>
      <c r="G156" s="439"/>
      <c r="H156" s="440"/>
      <c r="I156" s="440"/>
      <c r="J156" s="441"/>
      <c r="K156" s="417"/>
      <c r="L156" s="417"/>
      <c r="M156" s="417"/>
      <c r="N156" s="417"/>
      <c r="O156" s="417"/>
      <c r="P156" s="417"/>
      <c r="Q156" s="417"/>
      <c r="R156" s="417"/>
      <c r="S156" s="417"/>
      <c r="T156" s="417"/>
      <c r="U156" s="417"/>
      <c r="V156" s="417"/>
      <c r="W156" s="417"/>
      <c r="X156" s="417"/>
      <c r="Y156" s="417"/>
      <c r="Z156" s="417"/>
      <c r="AA156" s="417"/>
      <c r="AB156" s="417"/>
      <c r="AC156" s="417"/>
      <c r="AD156" s="417"/>
      <c r="AE156" s="417"/>
      <c r="AF156" s="417"/>
      <c r="AG156" s="417"/>
      <c r="AH156" s="417"/>
      <c r="AI156" s="417"/>
      <c r="AJ156" s="417"/>
      <c r="AK156" s="417"/>
      <c r="AL156" s="417"/>
      <c r="AM156" s="417"/>
      <c r="AN156" s="417"/>
      <c r="AO156" s="417"/>
      <c r="AP156" s="417"/>
      <c r="AQ156" s="417"/>
      <c r="AR156" s="417"/>
      <c r="AS156" s="417"/>
      <c r="AT156" s="417"/>
      <c r="AU156" s="417"/>
      <c r="AV156" s="417"/>
      <c r="AW156" s="417"/>
      <c r="AX156" s="417"/>
      <c r="AY156" s="417"/>
      <c r="AZ156" s="417"/>
      <c r="BA156" s="417"/>
      <c r="BB156" s="417"/>
      <c r="BC156" s="417"/>
      <c r="BD156" s="417"/>
      <c r="BE156" s="417"/>
      <c r="BF156" s="417"/>
      <c r="BG156" s="417"/>
      <c r="BH156" s="417"/>
      <c r="BI156" s="417"/>
      <c r="BJ156" s="417"/>
      <c r="BK156" s="417"/>
      <c r="BL156" s="417"/>
      <c r="BM156" s="417"/>
      <c r="BN156" s="417"/>
      <c r="BO156" s="417"/>
      <c r="BP156" s="417"/>
      <c r="BQ156" s="417"/>
      <c r="BS156" s="131"/>
      <c r="BT156" s="131"/>
      <c r="BU156" s="131"/>
    </row>
    <row r="157" spans="1:73" ht="12" customHeight="1">
      <c r="A157" s="131">
        <f>A154+1</f>
        <v>33</v>
      </c>
      <c r="G157" s="439"/>
      <c r="H157" s="440"/>
      <c r="I157" s="440"/>
      <c r="J157" s="441"/>
      <c r="K157" s="417" t="str">
        <f ca="1">IF(INDEX(入力,$A157,K$1)="","",INDEX(入力,$A157,K$1))</f>
        <v/>
      </c>
      <c r="L157" s="417"/>
      <c r="M157" s="417"/>
      <c r="N157" s="417"/>
      <c r="O157" s="417"/>
      <c r="P157" s="417"/>
      <c r="Q157" s="417"/>
      <c r="R157" s="417"/>
      <c r="S157" s="417"/>
      <c r="T157" s="417"/>
      <c r="U157" s="417" t="str">
        <f ca="1">IF($K157="","",VLOOKUP($K157,新選手名簿,U$1,FALSE))</f>
        <v/>
      </c>
      <c r="V157" s="417"/>
      <c r="W157" s="417"/>
      <c r="X157" s="417"/>
      <c r="Y157" s="417"/>
      <c r="Z157" s="417"/>
      <c r="AA157" s="417"/>
      <c r="AB157" s="417"/>
      <c r="AC157" s="417"/>
      <c r="AD157" s="417"/>
      <c r="AE157" s="417" t="s">
        <v>305</v>
      </c>
      <c r="AF157" s="417"/>
      <c r="AG157" s="417"/>
      <c r="AH157" s="417"/>
      <c r="AI157" s="417"/>
      <c r="AJ157" s="417"/>
      <c r="AK157" s="417"/>
      <c r="AL157" s="417"/>
      <c r="AM157" s="417"/>
      <c r="AN157" s="417"/>
      <c r="AO157" s="417" t="str">
        <f ca="1">IF($K157="","",VLOOKUP($K157,新選手名簿,AO$1,FALSE))</f>
        <v/>
      </c>
      <c r="AP157" s="417"/>
      <c r="AQ157" s="417"/>
      <c r="AR157" s="417"/>
      <c r="AS157" s="417"/>
      <c r="AT157" s="417"/>
      <c r="AU157" s="417"/>
      <c r="AV157" s="417"/>
      <c r="AW157" s="417"/>
      <c r="AX157" s="417"/>
      <c r="AY157" s="417"/>
      <c r="AZ157" s="417"/>
      <c r="BA157" s="417"/>
      <c r="BB157" s="417"/>
      <c r="BC157" s="417"/>
      <c r="BD157" s="417"/>
      <c r="BE157" s="417"/>
      <c r="BF157" s="417"/>
      <c r="BG157" s="417"/>
      <c r="BH157" s="417" t="str">
        <f ca="1">IF($K157="","",VLOOKUP($K157,新選手名簿,BH$1,FALSE))</f>
        <v/>
      </c>
      <c r="BI157" s="417"/>
      <c r="BJ157" s="417"/>
      <c r="BK157" s="417"/>
      <c r="BL157" s="417"/>
      <c r="BM157" s="417" t="str">
        <f ca="1">IF($K157="","",VLOOKUP($K157,新選手名簿,BM$1,FALSE))</f>
        <v/>
      </c>
      <c r="BN157" s="417"/>
      <c r="BO157" s="417"/>
      <c r="BP157" s="417"/>
      <c r="BQ157" s="417"/>
      <c r="BS157" s="131"/>
      <c r="BT157" s="131"/>
      <c r="BU157" s="131"/>
    </row>
    <row r="158" spans="1:73" ht="12" customHeight="1">
      <c r="A158" s="131"/>
      <c r="G158" s="439"/>
      <c r="H158" s="440"/>
      <c r="I158" s="440"/>
      <c r="J158" s="441"/>
      <c r="K158" s="417"/>
      <c r="L158" s="417"/>
      <c r="M158" s="417"/>
      <c r="N158" s="417"/>
      <c r="O158" s="417"/>
      <c r="P158" s="417"/>
      <c r="Q158" s="417"/>
      <c r="R158" s="417"/>
      <c r="S158" s="417"/>
      <c r="T158" s="417"/>
      <c r="U158" s="417"/>
      <c r="V158" s="417"/>
      <c r="W158" s="417"/>
      <c r="X158" s="417"/>
      <c r="Y158" s="417"/>
      <c r="Z158" s="417"/>
      <c r="AA158" s="417"/>
      <c r="AB158" s="417"/>
      <c r="AC158" s="417"/>
      <c r="AD158" s="417"/>
      <c r="AE158" s="417"/>
      <c r="AF158" s="417"/>
      <c r="AG158" s="417"/>
      <c r="AH158" s="417"/>
      <c r="AI158" s="417"/>
      <c r="AJ158" s="417"/>
      <c r="AK158" s="417"/>
      <c r="AL158" s="417"/>
      <c r="AM158" s="417"/>
      <c r="AN158" s="417"/>
      <c r="AO158" s="417"/>
      <c r="AP158" s="417"/>
      <c r="AQ158" s="417"/>
      <c r="AR158" s="417"/>
      <c r="AS158" s="417"/>
      <c r="AT158" s="417"/>
      <c r="AU158" s="417"/>
      <c r="AV158" s="417"/>
      <c r="AW158" s="417"/>
      <c r="AX158" s="417"/>
      <c r="AY158" s="417"/>
      <c r="AZ158" s="417"/>
      <c r="BA158" s="417"/>
      <c r="BB158" s="417"/>
      <c r="BC158" s="417"/>
      <c r="BD158" s="417"/>
      <c r="BE158" s="417"/>
      <c r="BF158" s="417"/>
      <c r="BG158" s="417"/>
      <c r="BH158" s="417"/>
      <c r="BI158" s="417"/>
      <c r="BJ158" s="417"/>
      <c r="BK158" s="417"/>
      <c r="BL158" s="417"/>
      <c r="BM158" s="417"/>
      <c r="BN158" s="417"/>
      <c r="BO158" s="417"/>
      <c r="BP158" s="417"/>
      <c r="BQ158" s="417"/>
      <c r="BS158" s="131"/>
      <c r="BT158" s="131"/>
      <c r="BU158" s="131"/>
    </row>
    <row r="159" spans="1:73" ht="12" customHeight="1">
      <c r="A159" s="131"/>
      <c r="G159" s="439"/>
      <c r="H159" s="440"/>
      <c r="I159" s="440"/>
      <c r="J159" s="441"/>
      <c r="K159" s="417"/>
      <c r="L159" s="417"/>
      <c r="M159" s="417"/>
      <c r="N159" s="417"/>
      <c r="O159" s="417"/>
      <c r="P159" s="417"/>
      <c r="Q159" s="417"/>
      <c r="R159" s="417"/>
      <c r="S159" s="417"/>
      <c r="T159" s="417"/>
      <c r="U159" s="417"/>
      <c r="V159" s="417"/>
      <c r="W159" s="417"/>
      <c r="X159" s="417"/>
      <c r="Y159" s="417"/>
      <c r="Z159" s="417"/>
      <c r="AA159" s="417"/>
      <c r="AB159" s="417"/>
      <c r="AC159" s="417"/>
      <c r="AD159" s="417"/>
      <c r="AE159" s="417"/>
      <c r="AF159" s="417"/>
      <c r="AG159" s="417"/>
      <c r="AH159" s="417"/>
      <c r="AI159" s="417"/>
      <c r="AJ159" s="417"/>
      <c r="AK159" s="417"/>
      <c r="AL159" s="417"/>
      <c r="AM159" s="417"/>
      <c r="AN159" s="417"/>
      <c r="AO159" s="417"/>
      <c r="AP159" s="417"/>
      <c r="AQ159" s="417"/>
      <c r="AR159" s="417"/>
      <c r="AS159" s="417"/>
      <c r="AT159" s="417"/>
      <c r="AU159" s="417"/>
      <c r="AV159" s="417"/>
      <c r="AW159" s="417"/>
      <c r="AX159" s="417"/>
      <c r="AY159" s="417"/>
      <c r="AZ159" s="417"/>
      <c r="BA159" s="417"/>
      <c r="BB159" s="417"/>
      <c r="BC159" s="417"/>
      <c r="BD159" s="417"/>
      <c r="BE159" s="417"/>
      <c r="BF159" s="417"/>
      <c r="BG159" s="417"/>
      <c r="BH159" s="417"/>
      <c r="BI159" s="417"/>
      <c r="BJ159" s="417"/>
      <c r="BK159" s="417"/>
      <c r="BL159" s="417"/>
      <c r="BM159" s="417"/>
      <c r="BN159" s="417"/>
      <c r="BO159" s="417"/>
      <c r="BP159" s="417"/>
      <c r="BQ159" s="417"/>
      <c r="BS159" s="131"/>
      <c r="BT159" s="131"/>
      <c r="BU159" s="131"/>
    </row>
    <row r="160" spans="1:73" ht="12" customHeight="1">
      <c r="A160" s="131">
        <f>A157+1</f>
        <v>34</v>
      </c>
      <c r="G160" s="439"/>
      <c r="H160" s="440"/>
      <c r="I160" s="440"/>
      <c r="J160" s="441"/>
      <c r="K160" s="417" t="str">
        <f ca="1">IF(INDEX(入力,$A160,K$1)="","",INDEX(入力,$A160,K$1))</f>
        <v/>
      </c>
      <c r="L160" s="417"/>
      <c r="M160" s="417"/>
      <c r="N160" s="417"/>
      <c r="O160" s="417"/>
      <c r="P160" s="417"/>
      <c r="Q160" s="417"/>
      <c r="R160" s="417"/>
      <c r="S160" s="417"/>
      <c r="T160" s="417"/>
      <c r="U160" s="417" t="str">
        <f ca="1">IF($K160="","",VLOOKUP($K160,新選手名簿,U$1,FALSE))</f>
        <v/>
      </c>
      <c r="V160" s="417"/>
      <c r="W160" s="417"/>
      <c r="X160" s="417"/>
      <c r="Y160" s="417"/>
      <c r="Z160" s="417"/>
      <c r="AA160" s="417"/>
      <c r="AB160" s="417"/>
      <c r="AC160" s="417"/>
      <c r="AD160" s="417"/>
      <c r="AE160" s="417" t="s">
        <v>305</v>
      </c>
      <c r="AF160" s="417"/>
      <c r="AG160" s="417"/>
      <c r="AH160" s="417"/>
      <c r="AI160" s="417"/>
      <c r="AJ160" s="417"/>
      <c r="AK160" s="417"/>
      <c r="AL160" s="417"/>
      <c r="AM160" s="417"/>
      <c r="AN160" s="417"/>
      <c r="AO160" s="417" t="str">
        <f ca="1">IF($K160="","",VLOOKUP($K160,新選手名簿,AO$1,FALSE))</f>
        <v/>
      </c>
      <c r="AP160" s="417"/>
      <c r="AQ160" s="417"/>
      <c r="AR160" s="417"/>
      <c r="AS160" s="417"/>
      <c r="AT160" s="417"/>
      <c r="AU160" s="417"/>
      <c r="AV160" s="417"/>
      <c r="AW160" s="417"/>
      <c r="AX160" s="417"/>
      <c r="AY160" s="417"/>
      <c r="AZ160" s="417"/>
      <c r="BA160" s="417"/>
      <c r="BB160" s="417"/>
      <c r="BC160" s="417"/>
      <c r="BD160" s="417"/>
      <c r="BE160" s="417"/>
      <c r="BF160" s="417"/>
      <c r="BG160" s="417"/>
      <c r="BH160" s="417" t="str">
        <f ca="1">IF($K160="","",VLOOKUP($K160,新選手名簿,BH$1,FALSE))</f>
        <v/>
      </c>
      <c r="BI160" s="417"/>
      <c r="BJ160" s="417"/>
      <c r="BK160" s="417"/>
      <c r="BL160" s="417"/>
      <c r="BM160" s="417" t="str">
        <f ca="1">IF($K160="","",VLOOKUP($K160,新選手名簿,BM$1,FALSE))</f>
        <v/>
      </c>
      <c r="BN160" s="417"/>
      <c r="BO160" s="417"/>
      <c r="BP160" s="417"/>
      <c r="BQ160" s="417"/>
      <c r="BS160" s="131"/>
      <c r="BT160" s="131"/>
      <c r="BU160" s="131"/>
    </row>
    <row r="161" spans="1:73" ht="12" customHeight="1">
      <c r="A161" s="131"/>
      <c r="G161" s="439"/>
      <c r="H161" s="440"/>
      <c r="I161" s="440"/>
      <c r="J161" s="441"/>
      <c r="K161" s="417"/>
      <c r="L161" s="417"/>
      <c r="M161" s="417"/>
      <c r="N161" s="417"/>
      <c r="O161" s="417"/>
      <c r="P161" s="417"/>
      <c r="Q161" s="417"/>
      <c r="R161" s="417"/>
      <c r="S161" s="417"/>
      <c r="T161" s="417"/>
      <c r="U161" s="417"/>
      <c r="V161" s="417"/>
      <c r="W161" s="417"/>
      <c r="X161" s="417"/>
      <c r="Y161" s="417"/>
      <c r="Z161" s="417"/>
      <c r="AA161" s="417"/>
      <c r="AB161" s="417"/>
      <c r="AC161" s="417"/>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7"/>
      <c r="AY161" s="417"/>
      <c r="AZ161" s="417"/>
      <c r="BA161" s="417"/>
      <c r="BB161" s="417"/>
      <c r="BC161" s="417"/>
      <c r="BD161" s="417"/>
      <c r="BE161" s="417"/>
      <c r="BF161" s="417"/>
      <c r="BG161" s="417"/>
      <c r="BH161" s="417"/>
      <c r="BI161" s="417"/>
      <c r="BJ161" s="417"/>
      <c r="BK161" s="417"/>
      <c r="BL161" s="417"/>
      <c r="BM161" s="417"/>
      <c r="BN161" s="417"/>
      <c r="BO161" s="417"/>
      <c r="BP161" s="417"/>
      <c r="BQ161" s="417"/>
      <c r="BS161" s="131"/>
      <c r="BT161" s="131"/>
      <c r="BU161" s="131"/>
    </row>
    <row r="162" spans="1:73" ht="12" customHeight="1">
      <c r="A162" s="131"/>
      <c r="G162" s="442"/>
      <c r="H162" s="443"/>
      <c r="I162" s="443"/>
      <c r="J162" s="444"/>
      <c r="K162" s="417"/>
      <c r="L162" s="417"/>
      <c r="M162" s="417"/>
      <c r="N162" s="417"/>
      <c r="O162" s="417"/>
      <c r="P162" s="417"/>
      <c r="Q162" s="417"/>
      <c r="R162" s="417"/>
      <c r="S162" s="417"/>
      <c r="T162" s="417"/>
      <c r="U162" s="417"/>
      <c r="V162" s="417"/>
      <c r="W162" s="417"/>
      <c r="X162" s="417"/>
      <c r="Y162" s="417"/>
      <c r="Z162" s="417"/>
      <c r="AA162" s="417"/>
      <c r="AB162" s="417"/>
      <c r="AC162" s="417"/>
      <c r="AD162" s="417"/>
      <c r="AE162" s="417"/>
      <c r="AF162" s="417"/>
      <c r="AG162" s="417"/>
      <c r="AH162" s="417"/>
      <c r="AI162" s="417"/>
      <c r="AJ162" s="417"/>
      <c r="AK162" s="417"/>
      <c r="AL162" s="417"/>
      <c r="AM162" s="417"/>
      <c r="AN162" s="417"/>
      <c r="AO162" s="417"/>
      <c r="AP162" s="417"/>
      <c r="AQ162" s="417"/>
      <c r="AR162" s="417"/>
      <c r="AS162" s="417"/>
      <c r="AT162" s="417"/>
      <c r="AU162" s="417"/>
      <c r="AV162" s="417"/>
      <c r="AW162" s="417"/>
      <c r="AX162" s="417"/>
      <c r="AY162" s="417"/>
      <c r="AZ162" s="417"/>
      <c r="BA162" s="417"/>
      <c r="BB162" s="417"/>
      <c r="BC162" s="417"/>
      <c r="BD162" s="417"/>
      <c r="BE162" s="417"/>
      <c r="BF162" s="417"/>
      <c r="BG162" s="417"/>
      <c r="BH162" s="417"/>
      <c r="BI162" s="417"/>
      <c r="BJ162" s="417"/>
      <c r="BK162" s="417"/>
      <c r="BL162" s="417"/>
      <c r="BM162" s="417"/>
      <c r="BN162" s="417"/>
      <c r="BO162" s="417"/>
      <c r="BP162" s="417"/>
      <c r="BQ162" s="417"/>
      <c r="BS162" s="131"/>
      <c r="BT162" s="131"/>
      <c r="BU162" s="131"/>
    </row>
    <row r="163" spans="1:73" ht="12" customHeight="1">
      <c r="A163" s="131">
        <f>A160+1</f>
        <v>35</v>
      </c>
      <c r="G163" s="529">
        <v>3</v>
      </c>
      <c r="H163" s="437"/>
      <c r="I163" s="437"/>
      <c r="J163" s="438"/>
      <c r="K163" s="417" t="str">
        <f ca="1">IF(INDEX(入力,$A163,K$1)="","",INDEX(入力,$A163,K$1))</f>
        <v/>
      </c>
      <c r="L163" s="417"/>
      <c r="M163" s="417"/>
      <c r="N163" s="417"/>
      <c r="O163" s="417"/>
      <c r="P163" s="417"/>
      <c r="Q163" s="417"/>
      <c r="R163" s="417"/>
      <c r="S163" s="417"/>
      <c r="T163" s="417"/>
      <c r="U163" s="417" t="str">
        <f ca="1">IF($K163="","",VLOOKUP($K163,新選手名簿,U$1,FALSE))</f>
        <v/>
      </c>
      <c r="V163" s="417"/>
      <c r="W163" s="417"/>
      <c r="X163" s="417"/>
      <c r="Y163" s="417"/>
      <c r="Z163" s="417"/>
      <c r="AA163" s="417"/>
      <c r="AB163" s="417"/>
      <c r="AC163" s="417"/>
      <c r="AD163" s="417"/>
      <c r="AE163" s="417" t="s">
        <v>305</v>
      </c>
      <c r="AF163" s="417"/>
      <c r="AG163" s="417"/>
      <c r="AH163" s="417"/>
      <c r="AI163" s="417"/>
      <c r="AJ163" s="417"/>
      <c r="AK163" s="417"/>
      <c r="AL163" s="417"/>
      <c r="AM163" s="417"/>
      <c r="AN163" s="417"/>
      <c r="AO163" s="417" t="str">
        <f ca="1">IF($K163="","",VLOOKUP($K163,新選手名簿,AO$1,FALSE))</f>
        <v/>
      </c>
      <c r="AP163" s="417"/>
      <c r="AQ163" s="417"/>
      <c r="AR163" s="417"/>
      <c r="AS163" s="417"/>
      <c r="AT163" s="417"/>
      <c r="AU163" s="417"/>
      <c r="AV163" s="417"/>
      <c r="AW163" s="417"/>
      <c r="AX163" s="417"/>
      <c r="AY163" s="417"/>
      <c r="AZ163" s="417"/>
      <c r="BA163" s="417"/>
      <c r="BB163" s="417"/>
      <c r="BC163" s="417"/>
      <c r="BD163" s="417"/>
      <c r="BE163" s="417"/>
      <c r="BF163" s="417"/>
      <c r="BG163" s="417"/>
      <c r="BH163" s="417" t="str">
        <f ca="1">IF($K163="","",VLOOKUP($K163,新選手名簿,BH$1,FALSE))</f>
        <v/>
      </c>
      <c r="BI163" s="417"/>
      <c r="BJ163" s="417"/>
      <c r="BK163" s="417"/>
      <c r="BL163" s="417"/>
      <c r="BM163" s="417" t="str">
        <f ca="1">IF($K163="","",VLOOKUP($K163,新選手名簿,BM$1,FALSE))</f>
        <v/>
      </c>
      <c r="BN163" s="417"/>
      <c r="BO163" s="417"/>
      <c r="BP163" s="417"/>
      <c r="BQ163" s="417"/>
      <c r="BS163" s="131"/>
      <c r="BT163" s="131"/>
      <c r="BU163" s="131"/>
    </row>
    <row r="164" spans="1:73" ht="12" customHeight="1">
      <c r="A164" s="131"/>
      <c r="G164" s="439"/>
      <c r="H164" s="440"/>
      <c r="I164" s="440"/>
      <c r="J164" s="441"/>
      <c r="K164" s="417"/>
      <c r="L164" s="417"/>
      <c r="M164" s="417"/>
      <c r="N164" s="417"/>
      <c r="O164" s="417"/>
      <c r="P164" s="417"/>
      <c r="Q164" s="417"/>
      <c r="R164" s="417"/>
      <c r="S164" s="417"/>
      <c r="T164" s="417"/>
      <c r="U164" s="417"/>
      <c r="V164" s="417"/>
      <c r="W164" s="417"/>
      <c r="X164" s="417"/>
      <c r="Y164" s="417"/>
      <c r="Z164" s="417"/>
      <c r="AA164" s="417"/>
      <c r="AB164" s="417"/>
      <c r="AC164" s="417"/>
      <c r="AD164" s="417"/>
      <c r="AE164" s="417"/>
      <c r="AF164" s="417"/>
      <c r="AG164" s="417"/>
      <c r="AH164" s="417"/>
      <c r="AI164" s="417"/>
      <c r="AJ164" s="417"/>
      <c r="AK164" s="417"/>
      <c r="AL164" s="417"/>
      <c r="AM164" s="417"/>
      <c r="AN164" s="417"/>
      <c r="AO164" s="417"/>
      <c r="AP164" s="417"/>
      <c r="AQ164" s="417"/>
      <c r="AR164" s="417"/>
      <c r="AS164" s="417"/>
      <c r="AT164" s="417"/>
      <c r="AU164" s="417"/>
      <c r="AV164" s="417"/>
      <c r="AW164" s="417"/>
      <c r="AX164" s="417"/>
      <c r="AY164" s="417"/>
      <c r="AZ164" s="417"/>
      <c r="BA164" s="417"/>
      <c r="BB164" s="417"/>
      <c r="BC164" s="417"/>
      <c r="BD164" s="417"/>
      <c r="BE164" s="417"/>
      <c r="BF164" s="417"/>
      <c r="BG164" s="417"/>
      <c r="BH164" s="417"/>
      <c r="BI164" s="417"/>
      <c r="BJ164" s="417"/>
      <c r="BK164" s="417"/>
      <c r="BL164" s="417"/>
      <c r="BM164" s="417"/>
      <c r="BN164" s="417"/>
      <c r="BO164" s="417"/>
      <c r="BP164" s="417"/>
      <c r="BQ164" s="417"/>
      <c r="BS164" s="131"/>
      <c r="BT164" s="131"/>
      <c r="BU164" s="131"/>
    </row>
    <row r="165" spans="1:73" ht="12" customHeight="1">
      <c r="A165" s="131"/>
      <c r="G165" s="439"/>
      <c r="H165" s="440"/>
      <c r="I165" s="440"/>
      <c r="J165" s="441"/>
      <c r="K165" s="417"/>
      <c r="L165" s="417"/>
      <c r="M165" s="417"/>
      <c r="N165" s="417"/>
      <c r="O165" s="417"/>
      <c r="P165" s="417"/>
      <c r="Q165" s="417"/>
      <c r="R165" s="417"/>
      <c r="S165" s="417"/>
      <c r="T165" s="417"/>
      <c r="U165" s="417"/>
      <c r="V165" s="417"/>
      <c r="W165" s="417"/>
      <c r="X165" s="417"/>
      <c r="Y165" s="417"/>
      <c r="Z165" s="417"/>
      <c r="AA165" s="417"/>
      <c r="AB165" s="417"/>
      <c r="AC165" s="417"/>
      <c r="AD165" s="417"/>
      <c r="AE165" s="417"/>
      <c r="AF165" s="417"/>
      <c r="AG165" s="417"/>
      <c r="AH165" s="417"/>
      <c r="AI165" s="417"/>
      <c r="AJ165" s="417"/>
      <c r="AK165" s="417"/>
      <c r="AL165" s="417"/>
      <c r="AM165" s="417"/>
      <c r="AN165" s="417"/>
      <c r="AO165" s="417"/>
      <c r="AP165" s="417"/>
      <c r="AQ165" s="417"/>
      <c r="AR165" s="417"/>
      <c r="AS165" s="417"/>
      <c r="AT165" s="417"/>
      <c r="AU165" s="417"/>
      <c r="AV165" s="417"/>
      <c r="AW165" s="417"/>
      <c r="AX165" s="417"/>
      <c r="AY165" s="417"/>
      <c r="AZ165" s="417"/>
      <c r="BA165" s="417"/>
      <c r="BB165" s="417"/>
      <c r="BC165" s="417"/>
      <c r="BD165" s="417"/>
      <c r="BE165" s="417"/>
      <c r="BF165" s="417"/>
      <c r="BG165" s="417"/>
      <c r="BH165" s="417"/>
      <c r="BI165" s="417"/>
      <c r="BJ165" s="417"/>
      <c r="BK165" s="417"/>
      <c r="BL165" s="417"/>
      <c r="BM165" s="417"/>
      <c r="BN165" s="417"/>
      <c r="BO165" s="417"/>
      <c r="BP165" s="417"/>
      <c r="BQ165" s="417"/>
      <c r="BS165" s="131"/>
      <c r="BT165" s="131"/>
      <c r="BU165" s="131"/>
    </row>
    <row r="166" spans="1:73" ht="12" customHeight="1">
      <c r="A166" s="131">
        <f>A163+1</f>
        <v>36</v>
      </c>
      <c r="G166" s="439"/>
      <c r="H166" s="440"/>
      <c r="I166" s="440"/>
      <c r="J166" s="441"/>
      <c r="K166" s="417" t="str">
        <f ca="1">IF(INDEX(入力,$A166,K$1)="","",INDEX(入力,$A166,K$1))</f>
        <v/>
      </c>
      <c r="L166" s="417"/>
      <c r="M166" s="417"/>
      <c r="N166" s="417"/>
      <c r="O166" s="417"/>
      <c r="P166" s="417"/>
      <c r="Q166" s="417"/>
      <c r="R166" s="417"/>
      <c r="S166" s="417"/>
      <c r="T166" s="417"/>
      <c r="U166" s="417" t="str">
        <f ca="1">IF($K166="","",VLOOKUP($K166,新選手名簿,U$1,FALSE))</f>
        <v/>
      </c>
      <c r="V166" s="417"/>
      <c r="W166" s="417"/>
      <c r="X166" s="417"/>
      <c r="Y166" s="417"/>
      <c r="Z166" s="417"/>
      <c r="AA166" s="417"/>
      <c r="AB166" s="417"/>
      <c r="AC166" s="417"/>
      <c r="AD166" s="417"/>
      <c r="AE166" s="417" t="s">
        <v>305</v>
      </c>
      <c r="AF166" s="417"/>
      <c r="AG166" s="417"/>
      <c r="AH166" s="417"/>
      <c r="AI166" s="417"/>
      <c r="AJ166" s="417"/>
      <c r="AK166" s="417"/>
      <c r="AL166" s="417"/>
      <c r="AM166" s="417"/>
      <c r="AN166" s="417"/>
      <c r="AO166" s="417" t="str">
        <f ca="1">IF($K166="","",VLOOKUP($K166,新選手名簿,AO$1,FALSE))</f>
        <v/>
      </c>
      <c r="AP166" s="417"/>
      <c r="AQ166" s="417"/>
      <c r="AR166" s="417"/>
      <c r="AS166" s="417"/>
      <c r="AT166" s="417"/>
      <c r="AU166" s="417"/>
      <c r="AV166" s="417"/>
      <c r="AW166" s="417"/>
      <c r="AX166" s="417"/>
      <c r="AY166" s="417"/>
      <c r="AZ166" s="417"/>
      <c r="BA166" s="417"/>
      <c r="BB166" s="417"/>
      <c r="BC166" s="417"/>
      <c r="BD166" s="417"/>
      <c r="BE166" s="417"/>
      <c r="BF166" s="417"/>
      <c r="BG166" s="417"/>
      <c r="BH166" s="417" t="str">
        <f ca="1">IF($K166="","",VLOOKUP($K166,新選手名簿,BH$1,FALSE))</f>
        <v/>
      </c>
      <c r="BI166" s="417"/>
      <c r="BJ166" s="417"/>
      <c r="BK166" s="417"/>
      <c r="BL166" s="417"/>
      <c r="BM166" s="417" t="str">
        <f ca="1">IF($K166="","",VLOOKUP($K166,新選手名簿,BM$1,FALSE))</f>
        <v/>
      </c>
      <c r="BN166" s="417"/>
      <c r="BO166" s="417"/>
      <c r="BP166" s="417"/>
      <c r="BQ166" s="417"/>
      <c r="BS166" s="131"/>
      <c r="BT166" s="131"/>
      <c r="BU166" s="131"/>
    </row>
    <row r="167" spans="1:73" ht="12" customHeight="1">
      <c r="A167" s="131"/>
      <c r="G167" s="439"/>
      <c r="H167" s="440"/>
      <c r="I167" s="440"/>
      <c r="J167" s="441"/>
      <c r="K167" s="417"/>
      <c r="L167" s="417"/>
      <c r="M167" s="417"/>
      <c r="N167" s="417"/>
      <c r="O167" s="417"/>
      <c r="P167" s="417"/>
      <c r="Q167" s="417"/>
      <c r="R167" s="417"/>
      <c r="S167" s="417"/>
      <c r="T167" s="417"/>
      <c r="U167" s="417"/>
      <c r="V167" s="417"/>
      <c r="W167" s="417"/>
      <c r="X167" s="417"/>
      <c r="Y167" s="417"/>
      <c r="Z167" s="417"/>
      <c r="AA167" s="417"/>
      <c r="AB167" s="417"/>
      <c r="AC167" s="417"/>
      <c r="AD167" s="417"/>
      <c r="AE167" s="417"/>
      <c r="AF167" s="417"/>
      <c r="AG167" s="417"/>
      <c r="AH167" s="417"/>
      <c r="AI167" s="417"/>
      <c r="AJ167" s="417"/>
      <c r="AK167" s="417"/>
      <c r="AL167" s="417"/>
      <c r="AM167" s="417"/>
      <c r="AN167" s="417"/>
      <c r="AO167" s="417"/>
      <c r="AP167" s="417"/>
      <c r="AQ167" s="417"/>
      <c r="AR167" s="417"/>
      <c r="AS167" s="417"/>
      <c r="AT167" s="417"/>
      <c r="AU167" s="417"/>
      <c r="AV167" s="417"/>
      <c r="AW167" s="417"/>
      <c r="AX167" s="417"/>
      <c r="AY167" s="417"/>
      <c r="AZ167" s="417"/>
      <c r="BA167" s="417"/>
      <c r="BB167" s="417"/>
      <c r="BC167" s="417"/>
      <c r="BD167" s="417"/>
      <c r="BE167" s="417"/>
      <c r="BF167" s="417"/>
      <c r="BG167" s="417"/>
      <c r="BH167" s="417"/>
      <c r="BI167" s="417"/>
      <c r="BJ167" s="417"/>
      <c r="BK167" s="417"/>
      <c r="BL167" s="417"/>
      <c r="BM167" s="417"/>
      <c r="BN167" s="417"/>
      <c r="BO167" s="417"/>
      <c r="BP167" s="417"/>
      <c r="BQ167" s="417"/>
      <c r="BS167" s="131"/>
      <c r="BT167" s="131"/>
      <c r="BU167" s="131"/>
    </row>
    <row r="168" spans="1:73" ht="12" customHeight="1">
      <c r="A168" s="131"/>
      <c r="G168" s="439"/>
      <c r="H168" s="440"/>
      <c r="I168" s="440"/>
      <c r="J168" s="441"/>
      <c r="K168" s="417"/>
      <c r="L168" s="417"/>
      <c r="M168" s="417"/>
      <c r="N168" s="417"/>
      <c r="O168" s="417"/>
      <c r="P168" s="417"/>
      <c r="Q168" s="417"/>
      <c r="R168" s="417"/>
      <c r="S168" s="417"/>
      <c r="T168" s="417"/>
      <c r="U168" s="417"/>
      <c r="V168" s="417"/>
      <c r="W168" s="417"/>
      <c r="X168" s="417"/>
      <c r="Y168" s="417"/>
      <c r="Z168" s="417"/>
      <c r="AA168" s="417"/>
      <c r="AB168" s="417"/>
      <c r="AC168" s="417"/>
      <c r="AD168" s="417"/>
      <c r="AE168" s="417"/>
      <c r="AF168" s="417"/>
      <c r="AG168" s="417"/>
      <c r="AH168" s="417"/>
      <c r="AI168" s="417"/>
      <c r="AJ168" s="417"/>
      <c r="AK168" s="417"/>
      <c r="AL168" s="417"/>
      <c r="AM168" s="417"/>
      <c r="AN168" s="417"/>
      <c r="AO168" s="417"/>
      <c r="AP168" s="417"/>
      <c r="AQ168" s="417"/>
      <c r="AR168" s="417"/>
      <c r="AS168" s="417"/>
      <c r="AT168" s="417"/>
      <c r="AU168" s="417"/>
      <c r="AV168" s="417"/>
      <c r="AW168" s="417"/>
      <c r="AX168" s="417"/>
      <c r="AY168" s="417"/>
      <c r="AZ168" s="417"/>
      <c r="BA168" s="417"/>
      <c r="BB168" s="417"/>
      <c r="BC168" s="417"/>
      <c r="BD168" s="417"/>
      <c r="BE168" s="417"/>
      <c r="BF168" s="417"/>
      <c r="BG168" s="417"/>
      <c r="BH168" s="417"/>
      <c r="BI168" s="417"/>
      <c r="BJ168" s="417"/>
      <c r="BK168" s="417"/>
      <c r="BL168" s="417"/>
      <c r="BM168" s="417"/>
      <c r="BN168" s="417"/>
      <c r="BO168" s="417"/>
      <c r="BP168" s="417"/>
      <c r="BQ168" s="417"/>
      <c r="BS168" s="131"/>
      <c r="BT168" s="131"/>
      <c r="BU168" s="131"/>
    </row>
    <row r="169" spans="1:73" ht="12" customHeight="1">
      <c r="A169" s="131">
        <f>A166+1</f>
        <v>37</v>
      </c>
      <c r="G169" s="439"/>
      <c r="H169" s="440"/>
      <c r="I169" s="440"/>
      <c r="J169" s="441"/>
      <c r="K169" s="417" t="str">
        <f ca="1">IF(INDEX(入力,$A169,K$1)="","",INDEX(入力,$A169,K$1))</f>
        <v/>
      </c>
      <c r="L169" s="417"/>
      <c r="M169" s="417"/>
      <c r="N169" s="417"/>
      <c r="O169" s="417"/>
      <c r="P169" s="417"/>
      <c r="Q169" s="417"/>
      <c r="R169" s="417"/>
      <c r="S169" s="417"/>
      <c r="T169" s="417"/>
      <c r="U169" s="417" t="str">
        <f ca="1">IF($K169="","",VLOOKUP($K169,新選手名簿,U$1,FALSE))</f>
        <v/>
      </c>
      <c r="V169" s="417"/>
      <c r="W169" s="417"/>
      <c r="X169" s="417"/>
      <c r="Y169" s="417"/>
      <c r="Z169" s="417"/>
      <c r="AA169" s="417"/>
      <c r="AB169" s="417"/>
      <c r="AC169" s="417"/>
      <c r="AD169" s="417"/>
      <c r="AE169" s="417" t="e">
        <v>#REF!</v>
      </c>
      <c r="AF169" s="417"/>
      <c r="AG169" s="417"/>
      <c r="AH169" s="417"/>
      <c r="AI169" s="417"/>
      <c r="AJ169" s="417"/>
      <c r="AK169" s="417"/>
      <c r="AL169" s="417"/>
      <c r="AM169" s="417"/>
      <c r="AN169" s="417"/>
      <c r="AO169" s="417" t="str">
        <f ca="1">IF($K169="","",VLOOKUP($K169,新選手名簿,AO$1,FALSE))</f>
        <v/>
      </c>
      <c r="AP169" s="417"/>
      <c r="AQ169" s="417"/>
      <c r="AR169" s="417"/>
      <c r="AS169" s="417"/>
      <c r="AT169" s="417"/>
      <c r="AU169" s="417"/>
      <c r="AV169" s="417"/>
      <c r="AW169" s="417"/>
      <c r="AX169" s="417"/>
      <c r="AY169" s="417"/>
      <c r="AZ169" s="417"/>
      <c r="BA169" s="417"/>
      <c r="BB169" s="417"/>
      <c r="BC169" s="417"/>
      <c r="BD169" s="417"/>
      <c r="BE169" s="417"/>
      <c r="BF169" s="417"/>
      <c r="BG169" s="417"/>
      <c r="BH169" s="417" t="str">
        <f ca="1">IF($K169="","",VLOOKUP($K169,新選手名簿,BH$1,FALSE))</f>
        <v/>
      </c>
      <c r="BI169" s="417"/>
      <c r="BJ169" s="417"/>
      <c r="BK169" s="417"/>
      <c r="BL169" s="417"/>
      <c r="BM169" s="417" t="str">
        <f ca="1">IF($K169="","",VLOOKUP($K169,新選手名簿,BM$1,FALSE))</f>
        <v/>
      </c>
      <c r="BN169" s="417"/>
      <c r="BO169" s="417"/>
      <c r="BP169" s="417"/>
      <c r="BQ169" s="417"/>
      <c r="BS169" s="131"/>
      <c r="BT169" s="131"/>
      <c r="BU169" s="131"/>
    </row>
    <row r="170" spans="1:73" ht="12" customHeight="1">
      <c r="A170" s="131"/>
      <c r="G170" s="439"/>
      <c r="H170" s="440"/>
      <c r="I170" s="440"/>
      <c r="J170" s="441"/>
      <c r="K170" s="417"/>
      <c r="L170" s="417"/>
      <c r="M170" s="417"/>
      <c r="N170" s="417"/>
      <c r="O170" s="417"/>
      <c r="P170" s="417"/>
      <c r="Q170" s="417"/>
      <c r="R170" s="417"/>
      <c r="S170" s="417"/>
      <c r="T170" s="417"/>
      <c r="U170" s="417"/>
      <c r="V170" s="417"/>
      <c r="W170" s="417"/>
      <c r="X170" s="417"/>
      <c r="Y170" s="417"/>
      <c r="Z170" s="417"/>
      <c r="AA170" s="417"/>
      <c r="AB170" s="417"/>
      <c r="AC170" s="417"/>
      <c r="AD170" s="417"/>
      <c r="AE170" s="417"/>
      <c r="AF170" s="417"/>
      <c r="AG170" s="417"/>
      <c r="AH170" s="417"/>
      <c r="AI170" s="417"/>
      <c r="AJ170" s="417"/>
      <c r="AK170" s="417"/>
      <c r="AL170" s="417"/>
      <c r="AM170" s="417"/>
      <c r="AN170" s="417"/>
      <c r="AO170" s="417"/>
      <c r="AP170" s="417"/>
      <c r="AQ170" s="417"/>
      <c r="AR170" s="417"/>
      <c r="AS170" s="417"/>
      <c r="AT170" s="417"/>
      <c r="AU170" s="417"/>
      <c r="AV170" s="417"/>
      <c r="AW170" s="417"/>
      <c r="AX170" s="417"/>
      <c r="AY170" s="417"/>
      <c r="AZ170" s="417"/>
      <c r="BA170" s="417"/>
      <c r="BB170" s="417"/>
      <c r="BC170" s="417"/>
      <c r="BD170" s="417"/>
      <c r="BE170" s="417"/>
      <c r="BF170" s="417"/>
      <c r="BG170" s="417"/>
      <c r="BH170" s="417"/>
      <c r="BI170" s="417"/>
      <c r="BJ170" s="417"/>
      <c r="BK170" s="417"/>
      <c r="BL170" s="417"/>
      <c r="BM170" s="417"/>
      <c r="BN170" s="417"/>
      <c r="BO170" s="417"/>
      <c r="BP170" s="417"/>
      <c r="BQ170" s="417"/>
      <c r="BS170" s="131"/>
      <c r="BT170" s="131"/>
      <c r="BU170" s="131"/>
    </row>
    <row r="171" spans="1:73" ht="12" customHeight="1">
      <c r="A171" s="131"/>
      <c r="G171" s="442"/>
      <c r="H171" s="443"/>
      <c r="I171" s="443"/>
      <c r="J171" s="444"/>
      <c r="K171" s="417"/>
      <c r="L171" s="417"/>
      <c r="M171" s="417"/>
      <c r="N171" s="417"/>
      <c r="O171" s="417"/>
      <c r="P171" s="417"/>
      <c r="Q171" s="417"/>
      <c r="R171" s="417"/>
      <c r="S171" s="417"/>
      <c r="T171" s="417"/>
      <c r="U171" s="417"/>
      <c r="V171" s="417"/>
      <c r="W171" s="417"/>
      <c r="X171" s="417"/>
      <c r="Y171" s="417"/>
      <c r="Z171" s="417"/>
      <c r="AA171" s="417"/>
      <c r="AB171" s="417"/>
      <c r="AC171" s="417"/>
      <c r="AD171" s="417"/>
      <c r="AE171" s="417"/>
      <c r="AF171" s="417"/>
      <c r="AG171" s="417"/>
      <c r="AH171" s="417"/>
      <c r="AI171" s="417"/>
      <c r="AJ171" s="417"/>
      <c r="AK171" s="417"/>
      <c r="AL171" s="417"/>
      <c r="AM171" s="417"/>
      <c r="AN171" s="417"/>
      <c r="AO171" s="417"/>
      <c r="AP171" s="417"/>
      <c r="AQ171" s="417"/>
      <c r="AR171" s="417"/>
      <c r="AS171" s="417"/>
      <c r="AT171" s="417"/>
      <c r="AU171" s="417"/>
      <c r="AV171" s="417"/>
      <c r="AW171" s="417"/>
      <c r="AX171" s="417"/>
      <c r="AY171" s="417"/>
      <c r="AZ171" s="417"/>
      <c r="BA171" s="417"/>
      <c r="BB171" s="417"/>
      <c r="BC171" s="417"/>
      <c r="BD171" s="417"/>
      <c r="BE171" s="417"/>
      <c r="BF171" s="417"/>
      <c r="BG171" s="417"/>
      <c r="BH171" s="417"/>
      <c r="BI171" s="417"/>
      <c r="BJ171" s="417"/>
      <c r="BK171" s="417"/>
      <c r="BL171" s="417"/>
      <c r="BM171" s="417"/>
      <c r="BN171" s="417"/>
      <c r="BO171" s="417"/>
      <c r="BP171" s="417"/>
      <c r="BQ171" s="417"/>
      <c r="BS171" s="131"/>
      <c r="BT171" s="131"/>
      <c r="BU171" s="131"/>
    </row>
    <row r="172" spans="1:73" ht="12" customHeight="1">
      <c r="A172" s="131">
        <f>A169+1</f>
        <v>38</v>
      </c>
      <c r="G172" s="529">
        <v>4</v>
      </c>
      <c r="H172" s="437"/>
      <c r="I172" s="437"/>
      <c r="J172" s="438"/>
      <c r="K172" s="417" t="str">
        <f ca="1">IF(INDEX(入力,$A172,K$1)="","",INDEX(入力,$A172,K$1))</f>
        <v/>
      </c>
      <c r="L172" s="417"/>
      <c r="M172" s="417"/>
      <c r="N172" s="417"/>
      <c r="O172" s="417"/>
      <c r="P172" s="417"/>
      <c r="Q172" s="417"/>
      <c r="R172" s="417"/>
      <c r="S172" s="417"/>
      <c r="T172" s="417"/>
      <c r="U172" s="417" t="str">
        <f ca="1">IF($K172="","",VLOOKUP($K172,新選手名簿,U$1,FALSE))</f>
        <v/>
      </c>
      <c r="V172" s="417"/>
      <c r="W172" s="417"/>
      <c r="X172" s="417"/>
      <c r="Y172" s="417"/>
      <c r="Z172" s="417"/>
      <c r="AA172" s="417"/>
      <c r="AB172" s="417"/>
      <c r="AC172" s="417"/>
      <c r="AD172" s="417"/>
      <c r="AE172" s="417" t="e">
        <v>#REF!</v>
      </c>
      <c r="AF172" s="417"/>
      <c r="AG172" s="417"/>
      <c r="AH172" s="417"/>
      <c r="AI172" s="417"/>
      <c r="AJ172" s="417"/>
      <c r="AK172" s="417"/>
      <c r="AL172" s="417"/>
      <c r="AM172" s="417"/>
      <c r="AN172" s="417"/>
      <c r="AO172" s="417" t="str">
        <f ca="1">IF($K172="","",VLOOKUP($K172,新選手名簿,AO$1,FALSE))</f>
        <v/>
      </c>
      <c r="AP172" s="417"/>
      <c r="AQ172" s="417"/>
      <c r="AR172" s="417"/>
      <c r="AS172" s="417"/>
      <c r="AT172" s="417"/>
      <c r="AU172" s="417"/>
      <c r="AV172" s="417"/>
      <c r="AW172" s="417"/>
      <c r="AX172" s="417"/>
      <c r="AY172" s="417"/>
      <c r="AZ172" s="417"/>
      <c r="BA172" s="417"/>
      <c r="BB172" s="417"/>
      <c r="BC172" s="417"/>
      <c r="BD172" s="417"/>
      <c r="BE172" s="417"/>
      <c r="BF172" s="417"/>
      <c r="BG172" s="417"/>
      <c r="BH172" s="417" t="str">
        <f ca="1">IF($K172="","",VLOOKUP($K172,新選手名簿,BH$1,FALSE))</f>
        <v/>
      </c>
      <c r="BI172" s="417"/>
      <c r="BJ172" s="417"/>
      <c r="BK172" s="417"/>
      <c r="BL172" s="417"/>
      <c r="BM172" s="417" t="str">
        <f ca="1">IF($K172="","",VLOOKUP($K172,新選手名簿,BM$1,FALSE))</f>
        <v/>
      </c>
      <c r="BN172" s="417"/>
      <c r="BO172" s="417"/>
      <c r="BP172" s="417"/>
      <c r="BQ172" s="417"/>
      <c r="BS172" s="131"/>
      <c r="BT172" s="131"/>
      <c r="BU172" s="131"/>
    </row>
    <row r="173" spans="1:73" ht="12" customHeight="1">
      <c r="A173" s="131"/>
      <c r="G173" s="439"/>
      <c r="H173" s="440"/>
      <c r="I173" s="440"/>
      <c r="J173" s="441"/>
      <c r="K173" s="417"/>
      <c r="L173" s="417"/>
      <c r="M173" s="417"/>
      <c r="N173" s="417"/>
      <c r="O173" s="417"/>
      <c r="P173" s="417"/>
      <c r="Q173" s="417"/>
      <c r="R173" s="417"/>
      <c r="S173" s="417"/>
      <c r="T173" s="417"/>
      <c r="U173" s="417"/>
      <c r="V173" s="417"/>
      <c r="W173" s="417"/>
      <c r="X173" s="417"/>
      <c r="Y173" s="417"/>
      <c r="Z173" s="417"/>
      <c r="AA173" s="417"/>
      <c r="AB173" s="417"/>
      <c r="AC173" s="417"/>
      <c r="AD173" s="417"/>
      <c r="AE173" s="417"/>
      <c r="AF173" s="417"/>
      <c r="AG173" s="417"/>
      <c r="AH173" s="417"/>
      <c r="AI173" s="417"/>
      <c r="AJ173" s="417"/>
      <c r="AK173" s="417"/>
      <c r="AL173" s="417"/>
      <c r="AM173" s="417"/>
      <c r="AN173" s="417"/>
      <c r="AO173" s="417"/>
      <c r="AP173" s="417"/>
      <c r="AQ173" s="417"/>
      <c r="AR173" s="417"/>
      <c r="AS173" s="417"/>
      <c r="AT173" s="417"/>
      <c r="AU173" s="417"/>
      <c r="AV173" s="417"/>
      <c r="AW173" s="417"/>
      <c r="AX173" s="417"/>
      <c r="AY173" s="417"/>
      <c r="AZ173" s="417"/>
      <c r="BA173" s="417"/>
      <c r="BB173" s="417"/>
      <c r="BC173" s="417"/>
      <c r="BD173" s="417"/>
      <c r="BE173" s="417"/>
      <c r="BF173" s="417"/>
      <c r="BG173" s="417"/>
      <c r="BH173" s="417"/>
      <c r="BI173" s="417"/>
      <c r="BJ173" s="417"/>
      <c r="BK173" s="417"/>
      <c r="BL173" s="417"/>
      <c r="BM173" s="417"/>
      <c r="BN173" s="417"/>
      <c r="BO173" s="417"/>
      <c r="BP173" s="417"/>
      <c r="BQ173" s="417"/>
      <c r="BS173" s="131"/>
      <c r="BT173" s="131"/>
      <c r="BU173" s="131"/>
    </row>
    <row r="174" spans="1:73" ht="12" customHeight="1">
      <c r="A174" s="131"/>
      <c r="G174" s="439"/>
      <c r="H174" s="440"/>
      <c r="I174" s="440"/>
      <c r="J174" s="441"/>
      <c r="K174" s="417"/>
      <c r="L174" s="417"/>
      <c r="M174" s="417"/>
      <c r="N174" s="417"/>
      <c r="O174" s="417"/>
      <c r="P174" s="417"/>
      <c r="Q174" s="417"/>
      <c r="R174" s="417"/>
      <c r="S174" s="417"/>
      <c r="T174" s="417"/>
      <c r="U174" s="417"/>
      <c r="V174" s="417"/>
      <c r="W174" s="417"/>
      <c r="X174" s="417"/>
      <c r="Y174" s="417"/>
      <c r="Z174" s="417"/>
      <c r="AA174" s="417"/>
      <c r="AB174" s="417"/>
      <c r="AC174" s="417"/>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7"/>
      <c r="AY174" s="417"/>
      <c r="AZ174" s="417"/>
      <c r="BA174" s="417"/>
      <c r="BB174" s="417"/>
      <c r="BC174" s="417"/>
      <c r="BD174" s="417"/>
      <c r="BE174" s="417"/>
      <c r="BF174" s="417"/>
      <c r="BG174" s="417"/>
      <c r="BH174" s="417"/>
      <c r="BI174" s="417"/>
      <c r="BJ174" s="417"/>
      <c r="BK174" s="417"/>
      <c r="BL174" s="417"/>
      <c r="BM174" s="417"/>
      <c r="BN174" s="417"/>
      <c r="BO174" s="417"/>
      <c r="BP174" s="417"/>
      <c r="BQ174" s="417"/>
      <c r="BS174" s="131"/>
      <c r="BT174" s="131"/>
      <c r="BU174" s="131"/>
    </row>
    <row r="175" spans="1:73" ht="12" customHeight="1">
      <c r="A175" s="131">
        <f>A172+1</f>
        <v>39</v>
      </c>
      <c r="G175" s="439"/>
      <c r="H175" s="440"/>
      <c r="I175" s="440"/>
      <c r="J175" s="441"/>
      <c r="K175" s="445" t="str">
        <f ca="1">IF(INDEX(入力,$A175,K$1)="","",INDEX(入力,$A175,K$1))</f>
        <v/>
      </c>
      <c r="L175" s="446"/>
      <c r="M175" s="446"/>
      <c r="N175" s="446"/>
      <c r="O175" s="446"/>
      <c r="P175" s="446"/>
      <c r="Q175" s="446"/>
      <c r="R175" s="446"/>
      <c r="S175" s="446"/>
      <c r="T175" s="447"/>
      <c r="U175" s="445" t="str">
        <f ca="1">IF($K175="","",VLOOKUP($K175,新選手名簿,U$1,FALSE))</f>
        <v/>
      </c>
      <c r="V175" s="446"/>
      <c r="W175" s="446"/>
      <c r="X175" s="446"/>
      <c r="Y175" s="446"/>
      <c r="Z175" s="446"/>
      <c r="AA175" s="446"/>
      <c r="AB175" s="446"/>
      <c r="AC175" s="446"/>
      <c r="AD175" s="446"/>
      <c r="AE175" s="446" t="e">
        <v>#REF!</v>
      </c>
      <c r="AF175" s="446"/>
      <c r="AG175" s="446"/>
      <c r="AH175" s="446"/>
      <c r="AI175" s="446"/>
      <c r="AJ175" s="446"/>
      <c r="AK175" s="446"/>
      <c r="AL175" s="446"/>
      <c r="AM175" s="446"/>
      <c r="AN175" s="447"/>
      <c r="AO175" s="445" t="str">
        <f ca="1">IF($K175="","",VLOOKUP($K175,新選手名簿,AO$1,FALSE))</f>
        <v/>
      </c>
      <c r="AP175" s="446"/>
      <c r="AQ175" s="446"/>
      <c r="AR175" s="446"/>
      <c r="AS175" s="446"/>
      <c r="AT175" s="446"/>
      <c r="AU175" s="446"/>
      <c r="AV175" s="446"/>
      <c r="AW175" s="446"/>
      <c r="AX175" s="446"/>
      <c r="AY175" s="446"/>
      <c r="AZ175" s="446"/>
      <c r="BA175" s="446"/>
      <c r="BB175" s="446"/>
      <c r="BC175" s="446"/>
      <c r="BD175" s="446"/>
      <c r="BE175" s="446"/>
      <c r="BF175" s="446"/>
      <c r="BG175" s="447"/>
      <c r="BH175" s="445" t="str">
        <f ca="1">IF($K175="","",VLOOKUP($K175,新選手名簿,BH$1,FALSE))</f>
        <v/>
      </c>
      <c r="BI175" s="446"/>
      <c r="BJ175" s="446"/>
      <c r="BK175" s="446"/>
      <c r="BL175" s="447"/>
      <c r="BM175" s="445" t="str">
        <f ca="1">IF($K175="","",VLOOKUP($K175,新選手名簿,BM$1,FALSE))</f>
        <v/>
      </c>
      <c r="BN175" s="446"/>
      <c r="BO175" s="446"/>
      <c r="BP175" s="446"/>
      <c r="BQ175" s="447"/>
      <c r="BS175" s="131"/>
      <c r="BT175" s="131"/>
      <c r="BU175" s="131"/>
    </row>
    <row r="176" spans="1:73" ht="12" customHeight="1">
      <c r="A176" s="131"/>
      <c r="G176" s="439"/>
      <c r="H176" s="440"/>
      <c r="I176" s="440"/>
      <c r="J176" s="441"/>
      <c r="K176" s="448"/>
      <c r="L176" s="449"/>
      <c r="M176" s="449"/>
      <c r="N176" s="449"/>
      <c r="O176" s="449"/>
      <c r="P176" s="449"/>
      <c r="Q176" s="449"/>
      <c r="R176" s="449"/>
      <c r="S176" s="449"/>
      <c r="T176" s="450"/>
      <c r="U176" s="448"/>
      <c r="V176" s="449"/>
      <c r="W176" s="449"/>
      <c r="X176" s="449"/>
      <c r="Y176" s="449"/>
      <c r="Z176" s="449"/>
      <c r="AA176" s="449"/>
      <c r="AB176" s="449"/>
      <c r="AC176" s="449"/>
      <c r="AD176" s="449"/>
      <c r="AE176" s="449"/>
      <c r="AF176" s="449"/>
      <c r="AG176" s="449"/>
      <c r="AH176" s="449"/>
      <c r="AI176" s="449"/>
      <c r="AJ176" s="449"/>
      <c r="AK176" s="449"/>
      <c r="AL176" s="449"/>
      <c r="AM176" s="449"/>
      <c r="AN176" s="450"/>
      <c r="AO176" s="448"/>
      <c r="AP176" s="449"/>
      <c r="AQ176" s="449"/>
      <c r="AR176" s="449"/>
      <c r="AS176" s="449"/>
      <c r="AT176" s="449"/>
      <c r="AU176" s="449"/>
      <c r="AV176" s="449"/>
      <c r="AW176" s="449"/>
      <c r="AX176" s="449"/>
      <c r="AY176" s="449"/>
      <c r="AZ176" s="449"/>
      <c r="BA176" s="449"/>
      <c r="BB176" s="449"/>
      <c r="BC176" s="449"/>
      <c r="BD176" s="449"/>
      <c r="BE176" s="449"/>
      <c r="BF176" s="449"/>
      <c r="BG176" s="450"/>
      <c r="BH176" s="448"/>
      <c r="BI176" s="449"/>
      <c r="BJ176" s="449"/>
      <c r="BK176" s="449"/>
      <c r="BL176" s="450"/>
      <c r="BM176" s="448"/>
      <c r="BN176" s="449"/>
      <c r="BO176" s="449"/>
      <c r="BP176" s="449"/>
      <c r="BQ176" s="450"/>
      <c r="BS176" s="131"/>
      <c r="BT176" s="131"/>
      <c r="BU176" s="131"/>
    </row>
    <row r="177" spans="1:73" ht="12" customHeight="1">
      <c r="A177" s="131"/>
      <c r="G177" s="439"/>
      <c r="H177" s="440"/>
      <c r="I177" s="440"/>
      <c r="J177" s="441"/>
      <c r="K177" s="451"/>
      <c r="L177" s="452"/>
      <c r="M177" s="452"/>
      <c r="N177" s="452"/>
      <c r="O177" s="452"/>
      <c r="P177" s="452"/>
      <c r="Q177" s="452"/>
      <c r="R177" s="452"/>
      <c r="S177" s="452"/>
      <c r="T177" s="453"/>
      <c r="U177" s="451"/>
      <c r="V177" s="452"/>
      <c r="W177" s="452"/>
      <c r="X177" s="452"/>
      <c r="Y177" s="452"/>
      <c r="Z177" s="452"/>
      <c r="AA177" s="452"/>
      <c r="AB177" s="452"/>
      <c r="AC177" s="452"/>
      <c r="AD177" s="452"/>
      <c r="AE177" s="452"/>
      <c r="AF177" s="452"/>
      <c r="AG177" s="452"/>
      <c r="AH177" s="452"/>
      <c r="AI177" s="452"/>
      <c r="AJ177" s="452"/>
      <c r="AK177" s="452"/>
      <c r="AL177" s="452"/>
      <c r="AM177" s="452"/>
      <c r="AN177" s="453"/>
      <c r="AO177" s="451"/>
      <c r="AP177" s="452"/>
      <c r="AQ177" s="452"/>
      <c r="AR177" s="452"/>
      <c r="AS177" s="452"/>
      <c r="AT177" s="452"/>
      <c r="AU177" s="452"/>
      <c r="AV177" s="452"/>
      <c r="AW177" s="452"/>
      <c r="AX177" s="452"/>
      <c r="AY177" s="452"/>
      <c r="AZ177" s="452"/>
      <c r="BA177" s="452"/>
      <c r="BB177" s="452"/>
      <c r="BC177" s="452"/>
      <c r="BD177" s="452"/>
      <c r="BE177" s="452"/>
      <c r="BF177" s="452"/>
      <c r="BG177" s="453"/>
      <c r="BH177" s="451"/>
      <c r="BI177" s="452"/>
      <c r="BJ177" s="452"/>
      <c r="BK177" s="452"/>
      <c r="BL177" s="453"/>
      <c r="BM177" s="451"/>
      <c r="BN177" s="452"/>
      <c r="BO177" s="452"/>
      <c r="BP177" s="452"/>
      <c r="BQ177" s="453"/>
      <c r="BS177" s="147"/>
      <c r="BT177" s="147"/>
      <c r="BU177" s="574" t="s">
        <v>195</v>
      </c>
    </row>
    <row r="178" spans="1:73" ht="12" customHeight="1">
      <c r="A178" s="131">
        <f>A175+1</f>
        <v>40</v>
      </c>
      <c r="G178" s="439"/>
      <c r="H178" s="440"/>
      <c r="I178" s="440"/>
      <c r="J178" s="441"/>
      <c r="K178" s="417" t="str">
        <f ca="1">IF(INDEX(入力,$A178,K$1)="","",INDEX(入力,$A178,K$1))</f>
        <v/>
      </c>
      <c r="L178" s="417"/>
      <c r="M178" s="417"/>
      <c r="N178" s="417"/>
      <c r="O178" s="417"/>
      <c r="P178" s="417"/>
      <c r="Q178" s="417"/>
      <c r="R178" s="417"/>
      <c r="S178" s="417"/>
      <c r="T178" s="417"/>
      <c r="U178" s="417" t="str">
        <f ca="1">IF($K178="","",VLOOKUP($K178,新選手名簿,U$1,FALSE))</f>
        <v/>
      </c>
      <c r="V178" s="417"/>
      <c r="W178" s="417"/>
      <c r="X178" s="417"/>
      <c r="Y178" s="417"/>
      <c r="Z178" s="417"/>
      <c r="AA178" s="417"/>
      <c r="AB178" s="417"/>
      <c r="AC178" s="417"/>
      <c r="AD178" s="417"/>
      <c r="AE178" s="417" t="e">
        <v>#REF!</v>
      </c>
      <c r="AF178" s="417"/>
      <c r="AG178" s="417"/>
      <c r="AH178" s="417"/>
      <c r="AI178" s="417"/>
      <c r="AJ178" s="417"/>
      <c r="AK178" s="417"/>
      <c r="AL178" s="417"/>
      <c r="AM178" s="417"/>
      <c r="AN178" s="417"/>
      <c r="AO178" s="417" t="str">
        <f ca="1">IF($K178="","",VLOOKUP($K178,新選手名簿,AO$1,FALSE))</f>
        <v/>
      </c>
      <c r="AP178" s="417"/>
      <c r="AQ178" s="417"/>
      <c r="AR178" s="417"/>
      <c r="AS178" s="417"/>
      <c r="AT178" s="417"/>
      <c r="AU178" s="417"/>
      <c r="AV178" s="417"/>
      <c r="AW178" s="417"/>
      <c r="AX178" s="417"/>
      <c r="AY178" s="417"/>
      <c r="AZ178" s="417"/>
      <c r="BA178" s="417"/>
      <c r="BB178" s="417"/>
      <c r="BC178" s="417"/>
      <c r="BD178" s="417"/>
      <c r="BE178" s="417"/>
      <c r="BF178" s="417"/>
      <c r="BG178" s="417"/>
      <c r="BH178" s="417" t="str">
        <f ca="1">IF($K178="","",VLOOKUP($K178,新選手名簿,BH$1,FALSE))</f>
        <v/>
      </c>
      <c r="BI178" s="417"/>
      <c r="BJ178" s="417"/>
      <c r="BK178" s="417"/>
      <c r="BL178" s="417"/>
      <c r="BM178" s="417" t="str">
        <f ca="1">IF($K178="","",VLOOKUP($K178,新選手名簿,BM$1,FALSE))</f>
        <v/>
      </c>
      <c r="BN178" s="417"/>
      <c r="BO178" s="417"/>
      <c r="BP178" s="417"/>
      <c r="BQ178" s="417"/>
      <c r="BS178" s="147"/>
      <c r="BT178" s="147"/>
      <c r="BU178" s="574"/>
    </row>
    <row r="179" spans="1:73" ht="12" customHeight="1">
      <c r="A179" s="131"/>
      <c r="G179" s="439"/>
      <c r="H179" s="440"/>
      <c r="I179" s="440"/>
      <c r="J179" s="441"/>
      <c r="K179" s="417"/>
      <c r="L179" s="417"/>
      <c r="M179" s="417"/>
      <c r="N179" s="417"/>
      <c r="O179" s="417"/>
      <c r="P179" s="417"/>
      <c r="Q179" s="417"/>
      <c r="R179" s="417"/>
      <c r="S179" s="417"/>
      <c r="T179" s="417"/>
      <c r="U179" s="417"/>
      <c r="V179" s="417"/>
      <c r="W179" s="417"/>
      <c r="X179" s="417"/>
      <c r="Y179" s="417"/>
      <c r="Z179" s="417"/>
      <c r="AA179" s="417"/>
      <c r="AB179" s="417"/>
      <c r="AC179" s="417"/>
      <c r="AD179" s="417"/>
      <c r="AE179" s="417"/>
      <c r="AF179" s="417"/>
      <c r="AG179" s="417"/>
      <c r="AH179" s="417"/>
      <c r="AI179" s="417"/>
      <c r="AJ179" s="417"/>
      <c r="AK179" s="417"/>
      <c r="AL179" s="417"/>
      <c r="AM179" s="417"/>
      <c r="AN179" s="417"/>
      <c r="AO179" s="417"/>
      <c r="AP179" s="417"/>
      <c r="AQ179" s="417"/>
      <c r="AR179" s="417"/>
      <c r="AS179" s="417"/>
      <c r="AT179" s="417"/>
      <c r="AU179" s="417"/>
      <c r="AV179" s="417"/>
      <c r="AW179" s="417"/>
      <c r="AX179" s="417"/>
      <c r="AY179" s="417"/>
      <c r="AZ179" s="417"/>
      <c r="BA179" s="417"/>
      <c r="BB179" s="417"/>
      <c r="BC179" s="417"/>
      <c r="BD179" s="417"/>
      <c r="BE179" s="417"/>
      <c r="BF179" s="417"/>
      <c r="BG179" s="417"/>
      <c r="BH179" s="417"/>
      <c r="BI179" s="417"/>
      <c r="BJ179" s="417"/>
      <c r="BK179" s="417"/>
      <c r="BL179" s="417"/>
      <c r="BM179" s="417"/>
      <c r="BN179" s="417"/>
      <c r="BO179" s="417"/>
      <c r="BP179" s="417"/>
      <c r="BQ179" s="417"/>
      <c r="BS179" s="147"/>
      <c r="BT179" s="147"/>
      <c r="BU179" s="574"/>
    </row>
    <row r="180" spans="1:73" ht="12" customHeight="1">
      <c r="A180" s="131"/>
      <c r="G180" s="442"/>
      <c r="H180" s="443"/>
      <c r="I180" s="443"/>
      <c r="J180" s="444"/>
      <c r="K180" s="417"/>
      <c r="L180" s="417"/>
      <c r="M180" s="417"/>
      <c r="N180" s="417"/>
      <c r="O180" s="417"/>
      <c r="P180" s="417"/>
      <c r="Q180" s="417"/>
      <c r="R180" s="417"/>
      <c r="S180" s="417"/>
      <c r="T180" s="417"/>
      <c r="U180" s="417"/>
      <c r="V180" s="417"/>
      <c r="W180" s="417"/>
      <c r="X180" s="417"/>
      <c r="Y180" s="417"/>
      <c r="Z180" s="417"/>
      <c r="AA180" s="417"/>
      <c r="AB180" s="417"/>
      <c r="AC180" s="417"/>
      <c r="AD180" s="417"/>
      <c r="AE180" s="417"/>
      <c r="AF180" s="417"/>
      <c r="AG180" s="417"/>
      <c r="AH180" s="417"/>
      <c r="AI180" s="417"/>
      <c r="AJ180" s="417"/>
      <c r="AK180" s="417"/>
      <c r="AL180" s="417"/>
      <c r="AM180" s="417"/>
      <c r="AN180" s="417"/>
      <c r="AO180" s="417"/>
      <c r="AP180" s="417"/>
      <c r="AQ180" s="417"/>
      <c r="AR180" s="417"/>
      <c r="AS180" s="417"/>
      <c r="AT180" s="417"/>
      <c r="AU180" s="417"/>
      <c r="AV180" s="417"/>
      <c r="AW180" s="417"/>
      <c r="AX180" s="417"/>
      <c r="AY180" s="417"/>
      <c r="AZ180" s="417"/>
      <c r="BA180" s="417"/>
      <c r="BB180" s="417"/>
      <c r="BC180" s="417"/>
      <c r="BD180" s="417"/>
      <c r="BE180" s="417"/>
      <c r="BF180" s="417"/>
      <c r="BG180" s="417"/>
      <c r="BH180" s="417"/>
      <c r="BI180" s="417"/>
      <c r="BJ180" s="417"/>
      <c r="BK180" s="417"/>
      <c r="BL180" s="417"/>
      <c r="BM180" s="417"/>
      <c r="BN180" s="417"/>
      <c r="BO180" s="417"/>
      <c r="BP180" s="417"/>
      <c r="BQ180" s="417"/>
      <c r="BS180" s="147"/>
      <c r="BT180" s="147"/>
      <c r="BU180" s="574"/>
    </row>
    <row r="181" spans="1:73" ht="19.2">
      <c r="A181" s="131"/>
      <c r="G181" s="155"/>
      <c r="H181" s="55"/>
      <c r="I181" s="55"/>
      <c r="J181" s="55"/>
      <c r="K181" s="154"/>
      <c r="L181" s="154"/>
      <c r="M181" s="154"/>
      <c r="N181" s="154"/>
      <c r="O181" s="154"/>
      <c r="P181" s="154"/>
      <c r="Q181" s="154"/>
      <c r="R181" s="154"/>
      <c r="S181" s="154"/>
      <c r="T181" s="154"/>
      <c r="U181" s="154"/>
      <c r="V181" s="154"/>
      <c r="W181" s="154"/>
      <c r="X181" s="154"/>
      <c r="Y181" s="154"/>
      <c r="Z181" s="154"/>
      <c r="AA181" s="154"/>
      <c r="AB181" s="154"/>
      <c r="AC181" s="154"/>
      <c r="AD181" s="154"/>
      <c r="AE181" s="154"/>
      <c r="AF181" s="154"/>
      <c r="AG181" s="154"/>
      <c r="AH181" s="154"/>
      <c r="AI181" s="154"/>
      <c r="AJ181" s="154"/>
      <c r="AK181" s="154"/>
      <c r="AL181" s="154"/>
      <c r="AM181" s="154"/>
      <c r="AN181" s="154"/>
      <c r="AO181" s="156"/>
      <c r="AP181" s="156"/>
      <c r="AQ181" s="156"/>
      <c r="AR181" s="156"/>
      <c r="AS181" s="156"/>
      <c r="AT181" s="156"/>
      <c r="AU181" s="156"/>
      <c r="AV181" s="156"/>
      <c r="AW181" s="156"/>
      <c r="AX181" s="156"/>
      <c r="AY181" s="156"/>
      <c r="AZ181" s="156"/>
      <c r="BA181" s="156"/>
      <c r="BB181" s="156"/>
      <c r="BC181" s="156"/>
      <c r="BD181" s="156"/>
      <c r="BE181" s="413" t="s">
        <v>234</v>
      </c>
      <c r="BF181" s="413"/>
      <c r="BG181" s="413"/>
      <c r="BH181" s="413"/>
      <c r="BI181" s="413"/>
      <c r="BJ181" s="413"/>
      <c r="BK181" s="413"/>
      <c r="BL181" s="413"/>
      <c r="BM181" s="413"/>
      <c r="BN181" s="413"/>
      <c r="BO181" s="413"/>
      <c r="BP181" s="413"/>
      <c r="BQ181" s="414"/>
      <c r="BS181" s="147"/>
      <c r="BT181" s="147"/>
      <c r="BU181" s="574"/>
    </row>
    <row r="182" spans="1:73" ht="12" customHeight="1">
      <c r="A182" s="131">
        <v>3</v>
      </c>
      <c r="G182" s="7"/>
      <c r="H182" s="8"/>
      <c r="I182" s="571" t="s">
        <v>27</v>
      </c>
      <c r="J182" s="571"/>
      <c r="K182" s="571"/>
      <c r="L182" s="571"/>
      <c r="M182" s="571"/>
      <c r="N182" s="571"/>
      <c r="O182" s="571"/>
      <c r="P182" s="571"/>
      <c r="Q182" s="571"/>
      <c r="R182" s="571"/>
      <c r="S182" s="571"/>
      <c r="T182" s="571"/>
      <c r="U182" s="571"/>
      <c r="V182" s="571"/>
      <c r="W182" s="571"/>
      <c r="X182" s="15"/>
      <c r="Y182" s="15"/>
      <c r="Z182" s="15"/>
      <c r="AA182" s="458" t="str">
        <f ca="1">IF(入力シート!$V$41=A182,"参加総数　男子 "&amp;入力シート!$V$42&amp;" 人","")</f>
        <v/>
      </c>
      <c r="AB182" s="458"/>
      <c r="AC182" s="458"/>
      <c r="AD182" s="458"/>
      <c r="AE182" s="458"/>
      <c r="AF182" s="458"/>
      <c r="AG182" s="458"/>
      <c r="AH182" s="458"/>
      <c r="AI182" s="458"/>
      <c r="AJ182" s="458"/>
      <c r="AK182" s="458"/>
      <c r="AL182" s="458"/>
      <c r="AM182" s="458"/>
      <c r="AN182" s="458"/>
      <c r="AO182" s="458"/>
      <c r="AP182" s="458"/>
      <c r="AQ182" s="458"/>
      <c r="AR182" s="458"/>
      <c r="AS182" s="458"/>
      <c r="AT182" s="458"/>
      <c r="AU182" s="458"/>
      <c r="AV182" s="458"/>
      <c r="AW182" s="458"/>
      <c r="AX182" s="458"/>
      <c r="AY182" s="458"/>
      <c r="AZ182" s="458"/>
      <c r="BA182" s="458"/>
      <c r="BB182" s="15"/>
      <c r="BC182" s="15"/>
      <c r="BD182" s="15"/>
      <c r="BE182" s="409" t="s">
        <v>236</v>
      </c>
      <c r="BF182" s="409"/>
      <c r="BG182" s="409"/>
      <c r="BH182" s="409"/>
      <c r="BI182" s="409"/>
      <c r="BJ182" s="409"/>
      <c r="BK182" s="409"/>
      <c r="BL182" s="409"/>
      <c r="BM182" s="409"/>
      <c r="BN182" s="409"/>
      <c r="BO182" s="409"/>
      <c r="BP182" s="409"/>
      <c r="BQ182" s="410"/>
      <c r="BS182" s="147"/>
      <c r="BT182" s="147"/>
      <c r="BU182" s="574"/>
    </row>
    <row r="183" spans="1:73" ht="12" customHeight="1">
      <c r="A183" s="131"/>
      <c r="G183" s="10"/>
      <c r="H183" s="11"/>
      <c r="I183" s="572"/>
      <c r="J183" s="572"/>
      <c r="K183" s="572"/>
      <c r="L183" s="572"/>
      <c r="M183" s="572"/>
      <c r="N183" s="572"/>
      <c r="O183" s="572"/>
      <c r="P183" s="572"/>
      <c r="Q183" s="572"/>
      <c r="R183" s="572"/>
      <c r="S183" s="572"/>
      <c r="T183" s="572"/>
      <c r="U183" s="572"/>
      <c r="V183" s="572"/>
      <c r="W183" s="572"/>
      <c r="X183" s="24"/>
      <c r="Y183" s="24"/>
      <c r="Z183" s="24"/>
      <c r="AA183" s="459"/>
      <c r="AB183" s="459"/>
      <c r="AC183" s="459"/>
      <c r="AD183" s="459"/>
      <c r="AE183" s="459"/>
      <c r="AF183" s="459"/>
      <c r="AG183" s="459"/>
      <c r="AH183" s="459"/>
      <c r="AI183" s="459"/>
      <c r="AJ183" s="459"/>
      <c r="AK183" s="459"/>
      <c r="AL183" s="459"/>
      <c r="AM183" s="459"/>
      <c r="AN183" s="459"/>
      <c r="AO183" s="459"/>
      <c r="AP183" s="459"/>
      <c r="AQ183" s="459"/>
      <c r="AR183" s="459"/>
      <c r="AS183" s="459"/>
      <c r="AT183" s="459"/>
      <c r="AU183" s="459"/>
      <c r="AV183" s="459"/>
      <c r="AW183" s="459"/>
      <c r="AX183" s="459"/>
      <c r="AY183" s="459"/>
      <c r="AZ183" s="459"/>
      <c r="BA183" s="459"/>
      <c r="BB183" s="24"/>
      <c r="BC183" s="24"/>
      <c r="BD183" s="24"/>
      <c r="BE183" s="411"/>
      <c r="BF183" s="411"/>
      <c r="BG183" s="411"/>
      <c r="BH183" s="411"/>
      <c r="BI183" s="411"/>
      <c r="BJ183" s="411"/>
      <c r="BK183" s="411"/>
      <c r="BL183" s="411"/>
      <c r="BM183" s="411"/>
      <c r="BN183" s="411"/>
      <c r="BO183" s="411"/>
      <c r="BP183" s="411"/>
      <c r="BQ183" s="412"/>
      <c r="BS183" s="147"/>
      <c r="BT183" s="147"/>
      <c r="BU183" s="574"/>
    </row>
    <row r="184" spans="1:73" ht="12" customHeight="1">
      <c r="A184" s="131"/>
      <c r="G184" s="515" t="s">
        <v>6</v>
      </c>
      <c r="H184" s="516"/>
      <c r="I184" s="516"/>
      <c r="J184" s="516"/>
      <c r="K184" s="516"/>
      <c r="L184" s="516"/>
      <c r="M184" s="516"/>
      <c r="N184" s="516"/>
      <c r="O184" s="516"/>
      <c r="P184" s="516"/>
      <c r="Q184" s="516"/>
      <c r="R184" s="516"/>
      <c r="S184" s="516"/>
      <c r="T184" s="516"/>
      <c r="U184" s="516"/>
      <c r="V184" s="516"/>
      <c r="W184" s="516"/>
      <c r="X184" s="516"/>
      <c r="Y184" s="516"/>
      <c r="Z184" s="516"/>
      <c r="AA184" s="516"/>
      <c r="AB184" s="516"/>
      <c r="AC184" s="516"/>
      <c r="AD184" s="516"/>
      <c r="AE184" s="516"/>
      <c r="AF184" s="516"/>
      <c r="AG184" s="516"/>
      <c r="AH184" s="516"/>
      <c r="AI184" s="516"/>
      <c r="AJ184" s="516"/>
      <c r="AK184" s="516"/>
      <c r="AL184" s="516"/>
      <c r="AM184" s="516"/>
      <c r="AN184" s="516"/>
      <c r="AO184" s="516"/>
      <c r="AP184" s="516"/>
      <c r="AQ184" s="516"/>
      <c r="AR184" s="516"/>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6"/>
      <c r="BP184" s="516"/>
      <c r="BQ184" s="517"/>
      <c r="BS184" s="147"/>
      <c r="BT184" s="147"/>
      <c r="BU184" s="574"/>
    </row>
    <row r="185" spans="1:73" ht="12" customHeight="1">
      <c r="A185" s="131"/>
      <c r="G185" s="462"/>
      <c r="H185" s="456"/>
      <c r="I185" s="456"/>
      <c r="J185" s="456"/>
      <c r="K185" s="456"/>
      <c r="L185" s="456"/>
      <c r="M185" s="456"/>
      <c r="N185" s="456"/>
      <c r="O185" s="456"/>
      <c r="P185" s="456"/>
      <c r="Q185" s="456"/>
      <c r="R185" s="456"/>
      <c r="S185" s="456"/>
      <c r="T185" s="456"/>
      <c r="U185" s="456"/>
      <c r="V185" s="456"/>
      <c r="W185" s="456"/>
      <c r="X185" s="456"/>
      <c r="Y185" s="456"/>
      <c r="Z185" s="456"/>
      <c r="AA185" s="456"/>
      <c r="AB185" s="456"/>
      <c r="AC185" s="456"/>
      <c r="AD185" s="456"/>
      <c r="AE185" s="456"/>
      <c r="AF185" s="456"/>
      <c r="AG185" s="456"/>
      <c r="AH185" s="456"/>
      <c r="AI185" s="456"/>
      <c r="AJ185" s="456"/>
      <c r="AK185" s="456"/>
      <c r="AL185" s="456"/>
      <c r="AM185" s="456"/>
      <c r="AN185" s="456"/>
      <c r="AO185" s="456"/>
      <c r="AP185" s="456"/>
      <c r="AQ185" s="456"/>
      <c r="AR185" s="456"/>
      <c r="AS185" s="456"/>
      <c r="AT185" s="456"/>
      <c r="AU185" s="456"/>
      <c r="AV185" s="456"/>
      <c r="AW185" s="456"/>
      <c r="AX185" s="456"/>
      <c r="AY185" s="456"/>
      <c r="AZ185" s="456"/>
      <c r="BA185" s="456"/>
      <c r="BB185" s="456"/>
      <c r="BC185" s="456"/>
      <c r="BD185" s="456"/>
      <c r="BE185" s="456"/>
      <c r="BF185" s="456"/>
      <c r="BG185" s="456"/>
      <c r="BH185" s="456"/>
      <c r="BI185" s="456"/>
      <c r="BJ185" s="456"/>
      <c r="BK185" s="456"/>
      <c r="BL185" s="456"/>
      <c r="BM185" s="456"/>
      <c r="BN185" s="456"/>
      <c r="BO185" s="456"/>
      <c r="BP185" s="456"/>
      <c r="BQ185" s="463"/>
      <c r="BS185" s="147"/>
      <c r="BT185" s="147"/>
      <c r="BU185" s="574"/>
    </row>
    <row r="186" spans="1:73" ht="12" customHeight="1">
      <c r="A186" s="131">
        <v>2</v>
      </c>
      <c r="G186" s="7"/>
      <c r="I186" s="456" t="str">
        <f>IF(INDEX(入力,$A186,G$1)="","",INDEX(入力,$A186,G$1))</f>
        <v>令和 9 年 0 月 0 日</v>
      </c>
      <c r="J186" s="457"/>
      <c r="K186" s="457"/>
      <c r="L186" s="457"/>
      <c r="M186" s="457"/>
      <c r="N186" s="457"/>
      <c r="O186" s="457"/>
      <c r="P186" s="457"/>
      <c r="Q186" s="457"/>
      <c r="R186" s="457"/>
      <c r="S186" s="457"/>
      <c r="T186" s="457"/>
      <c r="U186" s="457"/>
      <c r="V186" s="457"/>
      <c r="W186" s="457"/>
      <c r="X186" s="457"/>
      <c r="Y186" s="457"/>
      <c r="Z186" s="457"/>
      <c r="AA186" s="457"/>
      <c r="AB186" s="457"/>
      <c r="AC186" s="457"/>
      <c r="BQ186" s="9"/>
      <c r="BS186" s="147"/>
      <c r="BT186" s="147"/>
      <c r="BU186" s="574"/>
    </row>
    <row r="187" spans="1:73" ht="12" customHeight="1">
      <c r="A187" s="131"/>
      <c r="G187" s="2"/>
      <c r="AC187" s="440" t="s">
        <v>5</v>
      </c>
      <c r="AD187" s="440"/>
      <c r="AE187" s="440"/>
      <c r="AF187" s="440"/>
      <c r="AG187" s="440"/>
      <c r="AH187" s="440"/>
      <c r="AI187" s="440"/>
      <c r="AM187" s="532" t="str">
        <f>入力シート!$AG$9</f>
        <v>〇〇</v>
      </c>
      <c r="AN187" s="532"/>
      <c r="AO187" s="532"/>
      <c r="AP187" s="532"/>
      <c r="AQ187" s="532"/>
      <c r="AR187" s="532"/>
      <c r="AS187" s="532"/>
      <c r="AT187" s="532"/>
      <c r="AU187" s="532"/>
      <c r="AV187" s="532"/>
      <c r="AW187" s="532"/>
      <c r="AX187" s="532"/>
      <c r="AY187" s="532"/>
      <c r="AZ187" s="532"/>
      <c r="BA187" s="532"/>
      <c r="BB187" s="532"/>
      <c r="BC187" s="532"/>
      <c r="BD187" s="532"/>
      <c r="BE187" s="532"/>
      <c r="BF187" s="532"/>
      <c r="BG187" s="532"/>
      <c r="BH187" s="532"/>
      <c r="BI187" s="532"/>
      <c r="BJ187" s="532"/>
      <c r="BK187" s="532"/>
      <c r="BL187" s="532"/>
      <c r="BM187" s="454" t="s">
        <v>12</v>
      </c>
      <c r="BN187" s="454"/>
      <c r="BO187" s="454"/>
      <c r="BQ187" s="3"/>
      <c r="BS187" s="147"/>
      <c r="BT187" s="147"/>
      <c r="BU187" s="574"/>
    </row>
    <row r="188" spans="1:73" ht="12" customHeight="1">
      <c r="A188" s="131"/>
      <c r="G188" s="2"/>
      <c r="AC188" s="440"/>
      <c r="AD188" s="440"/>
      <c r="AE188" s="440"/>
      <c r="AF188" s="440"/>
      <c r="AG188" s="440"/>
      <c r="AH188" s="440"/>
      <c r="AI188" s="440"/>
      <c r="AM188" s="532"/>
      <c r="AN188" s="532"/>
      <c r="AO188" s="532"/>
      <c r="AP188" s="532"/>
      <c r="AQ188" s="532"/>
      <c r="AR188" s="532"/>
      <c r="AS188" s="532"/>
      <c r="AT188" s="532"/>
      <c r="AU188" s="532"/>
      <c r="AV188" s="532"/>
      <c r="AW188" s="532"/>
      <c r="AX188" s="532"/>
      <c r="AY188" s="532"/>
      <c r="AZ188" s="532"/>
      <c r="BA188" s="532"/>
      <c r="BB188" s="532"/>
      <c r="BC188" s="532"/>
      <c r="BD188" s="532"/>
      <c r="BE188" s="532"/>
      <c r="BF188" s="532"/>
      <c r="BG188" s="532"/>
      <c r="BH188" s="532"/>
      <c r="BI188" s="532"/>
      <c r="BJ188" s="532"/>
      <c r="BK188" s="532"/>
      <c r="BL188" s="532"/>
      <c r="BM188" s="454"/>
      <c r="BN188" s="454"/>
      <c r="BO188" s="454"/>
      <c r="BQ188" s="3"/>
      <c r="BS188" s="147" t="s">
        <v>196</v>
      </c>
      <c r="BT188" s="147"/>
      <c r="BU188" s="574"/>
    </row>
    <row r="189" spans="1:73" ht="12" customHeight="1">
      <c r="A189" s="131"/>
      <c r="G189" s="4"/>
      <c r="H189" s="5"/>
      <c r="I189" s="5"/>
      <c r="J189" s="5"/>
      <c r="K189" s="5"/>
      <c r="L189" s="5"/>
      <c r="M189" s="5"/>
      <c r="N189" s="5"/>
      <c r="O189" s="5"/>
      <c r="P189" s="5"/>
      <c r="Q189" s="5"/>
      <c r="R189" s="5"/>
      <c r="S189" s="5"/>
      <c r="T189" s="5"/>
      <c r="U189" s="5"/>
      <c r="V189" s="5"/>
      <c r="W189" s="5"/>
      <c r="X189" s="5"/>
      <c r="Y189" s="5"/>
      <c r="Z189" s="5"/>
      <c r="AA189" s="5"/>
      <c r="AB189" s="5"/>
      <c r="AC189" s="443"/>
      <c r="AD189" s="443"/>
      <c r="AE189" s="443"/>
      <c r="AF189" s="443"/>
      <c r="AG189" s="443"/>
      <c r="AH189" s="443"/>
      <c r="AI189" s="443"/>
      <c r="AJ189" s="5"/>
      <c r="AK189" s="5"/>
      <c r="AL189" s="5"/>
      <c r="AM189" s="533"/>
      <c r="AN189" s="533"/>
      <c r="AO189" s="533"/>
      <c r="AP189" s="533"/>
      <c r="AQ189" s="533"/>
      <c r="AR189" s="533"/>
      <c r="AS189" s="533"/>
      <c r="AT189" s="533"/>
      <c r="AU189" s="533"/>
      <c r="AV189" s="533"/>
      <c r="AW189" s="533"/>
      <c r="AX189" s="533"/>
      <c r="AY189" s="533"/>
      <c r="AZ189" s="533"/>
      <c r="BA189" s="533"/>
      <c r="BB189" s="533"/>
      <c r="BC189" s="533"/>
      <c r="BD189" s="533"/>
      <c r="BE189" s="533"/>
      <c r="BF189" s="533"/>
      <c r="BG189" s="533"/>
      <c r="BH189" s="533"/>
      <c r="BI189" s="533"/>
      <c r="BJ189" s="533"/>
      <c r="BK189" s="533"/>
      <c r="BL189" s="533"/>
      <c r="BM189" s="455"/>
      <c r="BN189" s="455"/>
      <c r="BO189" s="455"/>
      <c r="BP189" s="5"/>
      <c r="BQ189" s="6"/>
      <c r="BS189" s="147"/>
      <c r="BT189" s="147"/>
      <c r="BU189" s="574"/>
    </row>
    <row r="190" spans="1:73" ht="12" customHeight="1">
      <c r="A190" s="131"/>
      <c r="BS190" s="147"/>
      <c r="BT190" s="147"/>
      <c r="BU190" s="574"/>
    </row>
    <row r="191" spans="1:73" ht="12" customHeight="1">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1"/>
      <c r="AY191" s="131"/>
      <c r="AZ191" s="131"/>
      <c r="BA191" s="131"/>
      <c r="BB191" s="131"/>
      <c r="BC191" s="131"/>
      <c r="BD191" s="131"/>
      <c r="BE191" s="131"/>
      <c r="BF191" s="131"/>
      <c r="BG191" s="131"/>
      <c r="BH191" s="131"/>
      <c r="BI191" s="131"/>
      <c r="BJ191" s="131"/>
      <c r="BK191" s="131"/>
      <c r="BL191" s="131"/>
      <c r="BM191" s="131"/>
      <c r="BN191" s="131"/>
      <c r="BO191" s="131"/>
      <c r="BP191" s="131"/>
      <c r="BQ191" s="131"/>
      <c r="BR191" s="131"/>
      <c r="BS191" s="147"/>
      <c r="BT191" s="147"/>
      <c r="BU191" s="574"/>
    </row>
    <row r="192" spans="1:73" ht="12" customHeight="1">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c r="X192" s="131"/>
      <c r="Y192" s="131"/>
      <c r="Z192" s="131"/>
      <c r="AA192" s="131"/>
      <c r="AB192" s="131"/>
      <c r="AC192" s="131"/>
      <c r="AD192" s="131"/>
      <c r="AE192" s="131"/>
      <c r="AF192" s="131"/>
      <c r="AG192" s="131"/>
      <c r="AH192" s="131"/>
      <c r="AI192" s="131"/>
      <c r="AJ192" s="131"/>
      <c r="AK192" s="131"/>
      <c r="AL192" s="131"/>
      <c r="AM192" s="131"/>
      <c r="AN192" s="131"/>
      <c r="AO192" s="131"/>
      <c r="AP192" s="131"/>
      <c r="AQ192" s="131"/>
      <c r="AR192" s="131"/>
      <c r="AS192" s="131"/>
      <c r="AT192" s="131"/>
      <c r="AU192" s="131"/>
      <c r="AV192" s="131"/>
      <c r="AW192" s="131"/>
      <c r="AX192" s="131"/>
      <c r="AY192" s="131"/>
      <c r="AZ192" s="131"/>
      <c r="BA192" s="131"/>
      <c r="BB192" s="131"/>
      <c r="BC192" s="131"/>
      <c r="BD192" s="131"/>
      <c r="BE192" s="131"/>
      <c r="BF192" s="131"/>
      <c r="BG192" s="131"/>
      <c r="BH192" s="131"/>
      <c r="BI192" s="131"/>
      <c r="BJ192" s="131"/>
      <c r="BK192" s="131"/>
      <c r="BL192" s="131"/>
      <c r="BM192" s="131"/>
      <c r="BN192" s="131"/>
      <c r="BO192" s="131"/>
      <c r="BP192" s="131"/>
      <c r="BQ192" s="131"/>
      <c r="BR192" s="131"/>
      <c r="BS192" s="147"/>
      <c r="BT192" s="147"/>
      <c r="BU192" s="574"/>
    </row>
    <row r="193" spans="1:73" ht="12" customHeight="1">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c r="X193" s="131"/>
      <c r="Y193" s="131"/>
      <c r="Z193" s="131"/>
      <c r="AA193" s="131"/>
      <c r="AB193" s="131"/>
      <c r="AC193" s="131"/>
      <c r="AD193" s="131"/>
      <c r="AE193" s="131"/>
      <c r="AF193" s="131"/>
      <c r="AG193" s="131"/>
      <c r="AH193" s="131"/>
      <c r="AI193" s="131"/>
      <c r="AJ193" s="131"/>
      <c r="AK193" s="131"/>
      <c r="AL193" s="131"/>
      <c r="AM193" s="131"/>
      <c r="AN193" s="131"/>
      <c r="AO193" s="131"/>
      <c r="AP193" s="131"/>
      <c r="AQ193" s="131"/>
      <c r="AR193" s="131"/>
      <c r="AS193" s="131"/>
      <c r="AT193" s="131"/>
      <c r="AU193" s="131"/>
      <c r="AV193" s="131"/>
      <c r="AW193" s="131"/>
      <c r="AX193" s="131"/>
      <c r="AY193" s="131"/>
      <c r="AZ193" s="131"/>
      <c r="BA193" s="131"/>
      <c r="BB193" s="131"/>
      <c r="BC193" s="131"/>
      <c r="BD193" s="131"/>
      <c r="BE193" s="131"/>
      <c r="BF193" s="131"/>
      <c r="BG193" s="131"/>
      <c r="BH193" s="131"/>
      <c r="BI193" s="131"/>
      <c r="BJ193" s="131"/>
      <c r="BK193" s="131"/>
      <c r="BL193" s="131"/>
      <c r="BM193" s="131"/>
      <c r="BN193" s="131"/>
      <c r="BO193" s="131"/>
      <c r="BP193" s="131"/>
      <c r="BQ193" s="131"/>
      <c r="BR193" s="131"/>
      <c r="BS193" s="147"/>
      <c r="BT193" s="147"/>
      <c r="BU193" s="574"/>
    </row>
    <row r="194" spans="1:73" ht="12" customHeight="1">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c r="X194" s="131"/>
      <c r="Y194" s="131"/>
      <c r="Z194" s="131"/>
      <c r="AA194" s="131"/>
      <c r="AB194" s="131"/>
      <c r="AC194" s="131"/>
      <c r="AD194" s="131"/>
      <c r="AE194" s="131"/>
      <c r="AF194" s="131"/>
      <c r="AG194" s="131"/>
      <c r="AH194" s="131"/>
      <c r="AI194" s="131"/>
      <c r="AJ194" s="131"/>
      <c r="AK194" s="131"/>
      <c r="AL194" s="131"/>
      <c r="AM194" s="131"/>
      <c r="AN194" s="131"/>
      <c r="AO194" s="131"/>
      <c r="AP194" s="131"/>
      <c r="AQ194" s="131"/>
      <c r="AR194" s="131"/>
      <c r="AS194" s="131"/>
      <c r="AT194" s="131"/>
      <c r="AU194" s="131"/>
      <c r="AV194" s="131"/>
      <c r="AW194" s="131"/>
      <c r="AX194" s="131"/>
      <c r="AY194" s="131"/>
      <c r="AZ194" s="131"/>
      <c r="BA194" s="131"/>
      <c r="BB194" s="131"/>
      <c r="BC194" s="131"/>
      <c r="BD194" s="131"/>
      <c r="BE194" s="131"/>
      <c r="BF194" s="131"/>
      <c r="BG194" s="131"/>
      <c r="BH194" s="131"/>
      <c r="BI194" s="131"/>
      <c r="BJ194" s="131"/>
      <c r="BK194" s="131"/>
      <c r="BL194" s="131"/>
      <c r="BM194" s="131"/>
      <c r="BN194" s="131"/>
      <c r="BO194" s="131"/>
      <c r="BP194" s="131"/>
      <c r="BQ194" s="131"/>
      <c r="BR194" s="131"/>
      <c r="BS194" s="147"/>
      <c r="BT194" s="147"/>
      <c r="BU194" s="574"/>
    </row>
    <row r="195" spans="1:73" ht="12" customHeight="1">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c r="X195" s="131"/>
      <c r="Y195" s="131"/>
      <c r="Z195" s="131"/>
      <c r="AA195" s="131"/>
      <c r="AB195" s="131"/>
      <c r="AC195" s="131"/>
      <c r="AD195" s="131"/>
      <c r="AE195" s="131"/>
      <c r="AF195" s="131"/>
      <c r="AG195" s="131"/>
      <c r="AH195" s="131"/>
      <c r="AI195" s="131"/>
      <c r="AJ195" s="131"/>
      <c r="AK195" s="131"/>
      <c r="AL195" s="131"/>
      <c r="AM195" s="131"/>
      <c r="AN195" s="131"/>
      <c r="AO195" s="131"/>
      <c r="AP195" s="131"/>
      <c r="AQ195" s="131"/>
      <c r="AR195" s="131"/>
      <c r="AS195" s="131"/>
      <c r="AT195" s="131"/>
      <c r="AU195" s="131"/>
      <c r="AV195" s="131"/>
      <c r="AW195" s="131"/>
      <c r="AX195" s="131"/>
      <c r="AY195" s="131"/>
      <c r="AZ195" s="131"/>
      <c r="BA195" s="131"/>
      <c r="BB195" s="131"/>
      <c r="BC195" s="131"/>
      <c r="BD195" s="131"/>
      <c r="BE195" s="131"/>
      <c r="BF195" s="131"/>
      <c r="BG195" s="131"/>
      <c r="BH195" s="131"/>
      <c r="BI195" s="131"/>
      <c r="BJ195" s="131"/>
      <c r="BK195" s="131"/>
      <c r="BL195" s="131"/>
      <c r="BM195" s="131"/>
      <c r="BN195" s="131"/>
      <c r="BO195" s="131"/>
      <c r="BP195" s="131"/>
      <c r="BQ195" s="131"/>
      <c r="BR195" s="131"/>
      <c r="BS195" s="147"/>
      <c r="BT195" s="147"/>
      <c r="BU195" s="574"/>
    </row>
    <row r="196" spans="1:73" ht="12" customHeight="1">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c r="X196" s="131"/>
      <c r="Y196" s="131"/>
      <c r="Z196" s="131"/>
      <c r="AA196" s="131"/>
      <c r="AB196" s="131"/>
      <c r="AC196" s="131"/>
      <c r="AD196" s="131"/>
      <c r="AE196" s="131"/>
      <c r="AF196" s="131"/>
      <c r="AG196" s="131"/>
      <c r="AH196" s="131"/>
      <c r="AI196" s="131"/>
      <c r="AJ196" s="131"/>
      <c r="AK196" s="131"/>
      <c r="AL196" s="131"/>
      <c r="AM196" s="131"/>
      <c r="AN196" s="131"/>
      <c r="AO196" s="131"/>
      <c r="AP196" s="131"/>
      <c r="AQ196" s="131"/>
      <c r="AR196" s="131"/>
      <c r="AS196" s="131"/>
      <c r="AT196" s="131"/>
      <c r="AU196" s="131"/>
      <c r="AV196" s="131"/>
      <c r="AW196" s="131"/>
      <c r="AX196" s="131"/>
      <c r="AY196" s="131"/>
      <c r="AZ196" s="131"/>
      <c r="BA196" s="131"/>
      <c r="BB196" s="131"/>
      <c r="BC196" s="131"/>
      <c r="BD196" s="131"/>
      <c r="BE196" s="131"/>
      <c r="BF196" s="131"/>
      <c r="BG196" s="131"/>
      <c r="BH196" s="131"/>
      <c r="BI196" s="131"/>
      <c r="BJ196" s="131"/>
      <c r="BK196" s="131"/>
      <c r="BL196" s="131"/>
      <c r="BM196" s="131"/>
      <c r="BN196" s="131"/>
      <c r="BO196" s="131"/>
      <c r="BP196" s="131"/>
      <c r="BQ196" s="131"/>
      <c r="BR196" s="131"/>
      <c r="BS196" s="147"/>
      <c r="BT196" s="147"/>
      <c r="BU196" s="574"/>
    </row>
    <row r="197" spans="1:73" ht="12" customHeight="1">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1"/>
      <c r="AY197" s="131"/>
      <c r="AZ197" s="131"/>
      <c r="BA197" s="131"/>
      <c r="BB197" s="131"/>
      <c r="BC197" s="131"/>
      <c r="BD197" s="131"/>
      <c r="BE197" s="131"/>
      <c r="BF197" s="131"/>
      <c r="BG197" s="131"/>
      <c r="BH197" s="131"/>
      <c r="BI197" s="131"/>
      <c r="BJ197" s="131"/>
      <c r="BK197" s="131"/>
      <c r="BL197" s="131"/>
      <c r="BM197" s="131"/>
      <c r="BN197" s="131"/>
      <c r="BO197" s="131"/>
      <c r="BP197" s="131"/>
      <c r="BQ197" s="131"/>
      <c r="BR197" s="131"/>
      <c r="BS197" s="147"/>
      <c r="BT197" s="147"/>
      <c r="BU197" s="574"/>
    </row>
    <row r="198" spans="1:73" ht="12" customHeight="1">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c r="X198" s="131"/>
      <c r="Y198" s="131"/>
      <c r="Z198" s="131"/>
      <c r="AA198" s="131"/>
      <c r="AB198" s="131"/>
      <c r="AC198" s="131"/>
      <c r="AD198" s="131"/>
      <c r="AE198" s="131"/>
      <c r="AF198" s="131"/>
      <c r="AG198" s="131"/>
      <c r="AH198" s="131"/>
      <c r="AI198" s="131"/>
      <c r="AJ198" s="131"/>
      <c r="AK198" s="131"/>
      <c r="AL198" s="131"/>
      <c r="AM198" s="131"/>
      <c r="AN198" s="131"/>
      <c r="AO198" s="131"/>
      <c r="AP198" s="131"/>
      <c r="AQ198" s="131"/>
      <c r="AR198" s="131"/>
      <c r="AS198" s="131"/>
      <c r="AT198" s="131"/>
      <c r="AU198" s="131"/>
      <c r="AV198" s="131"/>
      <c r="AW198" s="131"/>
      <c r="AX198" s="131"/>
      <c r="AY198" s="131"/>
      <c r="AZ198" s="131"/>
      <c r="BA198" s="131"/>
      <c r="BB198" s="131"/>
      <c r="BC198" s="131"/>
      <c r="BD198" s="131"/>
      <c r="BE198" s="131"/>
      <c r="BF198" s="131"/>
      <c r="BG198" s="131"/>
      <c r="BH198" s="131"/>
      <c r="BI198" s="131"/>
      <c r="BJ198" s="131"/>
      <c r="BK198" s="131"/>
      <c r="BL198" s="131"/>
      <c r="BM198" s="131"/>
      <c r="BN198" s="131"/>
      <c r="BO198" s="131"/>
      <c r="BP198" s="131"/>
      <c r="BQ198" s="131"/>
      <c r="BR198" s="131"/>
      <c r="BS198" s="147"/>
      <c r="BT198" s="147"/>
      <c r="BU198" s="574"/>
    </row>
    <row r="199" spans="1:73" ht="12" customHeight="1">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1"/>
      <c r="AY199" s="131"/>
      <c r="AZ199" s="131"/>
      <c r="BA199" s="131"/>
      <c r="BB199" s="131"/>
      <c r="BC199" s="131"/>
      <c r="BD199" s="131"/>
      <c r="BE199" s="131"/>
      <c r="BF199" s="131"/>
      <c r="BG199" s="131"/>
      <c r="BH199" s="131"/>
      <c r="BI199" s="131"/>
      <c r="BJ199" s="131"/>
      <c r="BK199" s="131"/>
      <c r="BL199" s="131"/>
      <c r="BM199" s="131"/>
      <c r="BN199" s="131"/>
      <c r="BO199" s="131"/>
      <c r="BP199" s="131"/>
      <c r="BQ199" s="131"/>
      <c r="BR199" s="131"/>
      <c r="BS199" s="147"/>
      <c r="BT199" s="147"/>
      <c r="BU199" s="574"/>
    </row>
    <row r="200" spans="1:73" ht="12" customHeight="1">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c r="X200" s="131"/>
      <c r="Y200" s="131"/>
      <c r="Z200" s="131"/>
      <c r="AA200" s="131"/>
      <c r="AB200" s="131"/>
      <c r="AC200" s="131"/>
      <c r="AD200" s="131"/>
      <c r="AE200" s="131"/>
      <c r="AF200" s="131"/>
      <c r="AG200" s="131"/>
      <c r="AH200" s="131"/>
      <c r="AI200" s="131"/>
      <c r="AJ200" s="131"/>
      <c r="AK200" s="131"/>
      <c r="AL200" s="131"/>
      <c r="AM200" s="131"/>
      <c r="AN200" s="131"/>
      <c r="AO200" s="131"/>
      <c r="AP200" s="131"/>
      <c r="AQ200" s="131"/>
      <c r="AR200" s="131"/>
      <c r="AS200" s="131"/>
      <c r="AT200" s="131"/>
      <c r="AU200" s="131"/>
      <c r="AV200" s="131"/>
      <c r="AW200" s="131"/>
      <c r="AX200" s="131"/>
      <c r="AY200" s="131"/>
      <c r="AZ200" s="131"/>
      <c r="BA200" s="131"/>
      <c r="BB200" s="131"/>
      <c r="BC200" s="131"/>
      <c r="BD200" s="131"/>
      <c r="BE200" s="131"/>
      <c r="BF200" s="131"/>
      <c r="BG200" s="131"/>
      <c r="BH200" s="131"/>
      <c r="BI200" s="131"/>
      <c r="BJ200" s="131"/>
      <c r="BK200" s="131"/>
      <c r="BL200" s="131"/>
      <c r="BM200" s="131"/>
      <c r="BN200" s="131"/>
      <c r="BO200" s="131"/>
      <c r="BP200" s="131"/>
      <c r="BQ200" s="131"/>
      <c r="BR200" s="131"/>
      <c r="BS200" s="147"/>
      <c r="BT200" s="147"/>
      <c r="BU200" s="574"/>
    </row>
    <row r="201" spans="1:73" ht="12" customHeight="1">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c r="X201" s="131"/>
      <c r="Y201" s="131"/>
      <c r="Z201" s="131"/>
      <c r="AA201" s="131"/>
      <c r="AB201" s="131"/>
      <c r="AC201" s="131"/>
      <c r="AD201" s="131"/>
      <c r="AE201" s="131"/>
      <c r="AF201" s="131"/>
      <c r="AG201" s="131"/>
      <c r="AH201" s="131"/>
      <c r="AI201" s="131"/>
      <c r="AJ201" s="131"/>
      <c r="AK201" s="131"/>
      <c r="AL201" s="131"/>
      <c r="AM201" s="131"/>
      <c r="AN201" s="131"/>
      <c r="AO201" s="131"/>
      <c r="AP201" s="131"/>
      <c r="AQ201" s="131"/>
      <c r="AR201" s="131"/>
      <c r="AS201" s="131"/>
      <c r="AT201" s="131"/>
      <c r="AU201" s="131"/>
      <c r="AV201" s="131"/>
      <c r="AW201" s="131"/>
      <c r="AX201" s="131"/>
      <c r="AY201" s="131"/>
      <c r="AZ201" s="131"/>
      <c r="BA201" s="131"/>
      <c r="BB201" s="131"/>
      <c r="BC201" s="131"/>
      <c r="BD201" s="131"/>
      <c r="BE201" s="131"/>
      <c r="BF201" s="131"/>
      <c r="BG201" s="131"/>
      <c r="BH201" s="131"/>
      <c r="BI201" s="131"/>
      <c r="BJ201" s="131"/>
      <c r="BK201" s="131"/>
      <c r="BL201" s="131"/>
      <c r="BM201" s="131"/>
      <c r="BN201" s="131"/>
      <c r="BO201" s="131"/>
      <c r="BP201" s="131"/>
      <c r="BQ201" s="131"/>
      <c r="BR201" s="131"/>
      <c r="BS201" s="147"/>
      <c r="BT201" s="147"/>
      <c r="BU201" s="574"/>
    </row>
    <row r="202" spans="1:73" ht="12" customHeight="1">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c r="X202" s="131"/>
      <c r="Y202" s="131"/>
      <c r="Z202" s="131"/>
      <c r="AA202" s="131"/>
      <c r="AB202" s="131"/>
      <c r="AC202" s="131"/>
      <c r="AD202" s="131"/>
      <c r="AE202" s="131"/>
      <c r="AF202" s="131"/>
      <c r="AG202" s="131"/>
      <c r="AH202" s="131"/>
      <c r="AI202" s="131"/>
      <c r="AJ202" s="131"/>
      <c r="AK202" s="131"/>
      <c r="AL202" s="131"/>
      <c r="AM202" s="131"/>
      <c r="AN202" s="131"/>
      <c r="AO202" s="131"/>
      <c r="AP202" s="131"/>
      <c r="AQ202" s="131"/>
      <c r="AR202" s="131"/>
      <c r="AS202" s="131"/>
      <c r="AT202" s="131"/>
      <c r="AU202" s="131"/>
      <c r="AV202" s="131"/>
      <c r="AW202" s="131"/>
      <c r="AX202" s="131"/>
      <c r="AY202" s="131"/>
      <c r="AZ202" s="131"/>
      <c r="BA202" s="131"/>
      <c r="BB202" s="131"/>
      <c r="BC202" s="131"/>
      <c r="BD202" s="131"/>
      <c r="BE202" s="131"/>
      <c r="BF202" s="131"/>
      <c r="BG202" s="131"/>
      <c r="BH202" s="131"/>
      <c r="BI202" s="131"/>
      <c r="BJ202" s="131"/>
      <c r="BK202" s="131"/>
      <c r="BL202" s="131"/>
      <c r="BM202" s="131"/>
      <c r="BN202" s="131"/>
      <c r="BO202" s="131"/>
      <c r="BP202" s="131"/>
      <c r="BQ202" s="131"/>
      <c r="BR202" s="131"/>
      <c r="BS202" s="147"/>
      <c r="BT202" s="147"/>
      <c r="BU202" s="574"/>
    </row>
    <row r="203" spans="1:73" ht="12" customHeight="1"/>
    <row r="204" spans="1:73" ht="12" customHeight="1"/>
    <row r="205" spans="1:73" ht="12" customHeight="1"/>
    <row r="206" spans="1:73" ht="12" customHeight="1"/>
    <row r="207" spans="1:73" ht="12" customHeight="1"/>
    <row r="208" spans="1:73" ht="12" customHeight="1"/>
    <row r="209" ht="12" customHeight="1"/>
    <row r="210" ht="12" customHeight="1"/>
    <row r="211" ht="12" customHeight="1"/>
    <row r="212" ht="12" customHeight="1"/>
    <row r="213" ht="12" customHeight="1"/>
    <row r="214" ht="12" customHeight="1"/>
  </sheetData>
  <sheetProtection sheet="1" objects="1" scenarios="1"/>
  <mergeCells count="271">
    <mergeCell ref="AU15:BO16"/>
    <mergeCell ref="G17:J18"/>
    <mergeCell ref="K17:T18"/>
    <mergeCell ref="U17:AN18"/>
    <mergeCell ref="AO17:BG18"/>
    <mergeCell ref="BH17:BL18"/>
    <mergeCell ref="BM17:BQ18"/>
    <mergeCell ref="BU1:BU36"/>
    <mergeCell ref="Z3:AW4"/>
    <mergeCell ref="G5:BQ7"/>
    <mergeCell ref="G8:T10"/>
    <mergeCell ref="U8:BA10"/>
    <mergeCell ref="BB8:BQ10"/>
    <mergeCell ref="G11:T13"/>
    <mergeCell ref="U11:BQ13"/>
    <mergeCell ref="I14:Y15"/>
    <mergeCell ref="AF14:AQ15"/>
    <mergeCell ref="BM22:BQ24"/>
    <mergeCell ref="K25:T27"/>
    <mergeCell ref="U25:AN27"/>
    <mergeCell ref="AO25:BG27"/>
    <mergeCell ref="BH25:BL27"/>
    <mergeCell ref="BM25:BQ27"/>
    <mergeCell ref="G19:J27"/>
    <mergeCell ref="K19:T21"/>
    <mergeCell ref="U19:AN21"/>
    <mergeCell ref="AO19:BG21"/>
    <mergeCell ref="BH19:BL21"/>
    <mergeCell ref="BM19:BQ21"/>
    <mergeCell ref="K22:T24"/>
    <mergeCell ref="U22:AN24"/>
    <mergeCell ref="AO22:BG24"/>
    <mergeCell ref="BH22:BL24"/>
    <mergeCell ref="BM31:BQ33"/>
    <mergeCell ref="K34:T36"/>
    <mergeCell ref="U34:AN36"/>
    <mergeCell ref="AO34:BG36"/>
    <mergeCell ref="BH34:BL36"/>
    <mergeCell ref="BM34:BQ36"/>
    <mergeCell ref="G28:J36"/>
    <mergeCell ref="K28:T30"/>
    <mergeCell ref="U28:AN30"/>
    <mergeCell ref="AO28:BG30"/>
    <mergeCell ref="BH28:BL30"/>
    <mergeCell ref="BM28:BQ30"/>
    <mergeCell ref="K31:T33"/>
    <mergeCell ref="U31:AN33"/>
    <mergeCell ref="AO31:BG33"/>
    <mergeCell ref="BH31:BL33"/>
    <mergeCell ref="BM40:BQ42"/>
    <mergeCell ref="K43:T45"/>
    <mergeCell ref="U43:AN45"/>
    <mergeCell ref="AO43:BG45"/>
    <mergeCell ref="BH43:BL45"/>
    <mergeCell ref="BM43:BQ45"/>
    <mergeCell ref="G37:J45"/>
    <mergeCell ref="K37:T39"/>
    <mergeCell ref="U37:AN39"/>
    <mergeCell ref="AO37:BG39"/>
    <mergeCell ref="BH37:BL39"/>
    <mergeCell ref="BM37:BQ39"/>
    <mergeCell ref="K40:T42"/>
    <mergeCell ref="U40:AN42"/>
    <mergeCell ref="AO40:BG42"/>
    <mergeCell ref="BH40:BL42"/>
    <mergeCell ref="BM49:BQ51"/>
    <mergeCell ref="BU51:BU76"/>
    <mergeCell ref="K52:T54"/>
    <mergeCell ref="U52:AN54"/>
    <mergeCell ref="AO52:BG54"/>
    <mergeCell ref="BH52:BL54"/>
    <mergeCell ref="BM52:BQ54"/>
    <mergeCell ref="BE55:BQ55"/>
    <mergeCell ref="I56:W57"/>
    <mergeCell ref="AA56:BA57"/>
    <mergeCell ref="G46:J54"/>
    <mergeCell ref="K46:T48"/>
    <mergeCell ref="U46:AN48"/>
    <mergeCell ref="AO46:BG48"/>
    <mergeCell ref="BH46:BL48"/>
    <mergeCell ref="BM46:BQ48"/>
    <mergeCell ref="K49:T51"/>
    <mergeCell ref="U49:AN51"/>
    <mergeCell ref="AO49:BG51"/>
    <mergeCell ref="BH49:BL51"/>
    <mergeCell ref="Z66:AW67"/>
    <mergeCell ref="G68:BQ70"/>
    <mergeCell ref="G71:T73"/>
    <mergeCell ref="U71:BA73"/>
    <mergeCell ref="BB71:BQ73"/>
    <mergeCell ref="G74:T76"/>
    <mergeCell ref="U74:BQ76"/>
    <mergeCell ref="BE56:BQ57"/>
    <mergeCell ref="G58:BQ59"/>
    <mergeCell ref="I60:AC60"/>
    <mergeCell ref="AC61:AI63"/>
    <mergeCell ref="AM61:BL63"/>
    <mergeCell ref="BM61:BO63"/>
    <mergeCell ref="I77:Y78"/>
    <mergeCell ref="AF77:AQ78"/>
    <mergeCell ref="AU78:BO79"/>
    <mergeCell ref="G80:J81"/>
    <mergeCell ref="K80:T81"/>
    <mergeCell ref="U80:AN81"/>
    <mergeCell ref="AO80:BG81"/>
    <mergeCell ref="BH80:BL81"/>
    <mergeCell ref="BM80:BQ81"/>
    <mergeCell ref="BM85:BQ87"/>
    <mergeCell ref="K88:T90"/>
    <mergeCell ref="U88:AN90"/>
    <mergeCell ref="AO88:BG90"/>
    <mergeCell ref="BH88:BL90"/>
    <mergeCell ref="BM88:BQ90"/>
    <mergeCell ref="G82:J90"/>
    <mergeCell ref="K82:T84"/>
    <mergeCell ref="U82:AN84"/>
    <mergeCell ref="AO82:BG84"/>
    <mergeCell ref="BH82:BL84"/>
    <mergeCell ref="BM82:BQ84"/>
    <mergeCell ref="K85:T87"/>
    <mergeCell ref="U85:AN87"/>
    <mergeCell ref="AO85:BG87"/>
    <mergeCell ref="BH85:BL87"/>
    <mergeCell ref="BM94:BQ96"/>
    <mergeCell ref="K97:T99"/>
    <mergeCell ref="U97:AN99"/>
    <mergeCell ref="AO97:BG99"/>
    <mergeCell ref="BH97:BL99"/>
    <mergeCell ref="BM97:BQ99"/>
    <mergeCell ref="G91:J99"/>
    <mergeCell ref="K91:T93"/>
    <mergeCell ref="U91:AN93"/>
    <mergeCell ref="AO91:BG93"/>
    <mergeCell ref="BH91:BL93"/>
    <mergeCell ref="BM91:BQ93"/>
    <mergeCell ref="K94:T96"/>
    <mergeCell ref="U94:AN96"/>
    <mergeCell ref="AO94:BG96"/>
    <mergeCell ref="BH94:BL96"/>
    <mergeCell ref="BM103:BQ105"/>
    <mergeCell ref="K106:T108"/>
    <mergeCell ref="U106:AN108"/>
    <mergeCell ref="AO106:BG108"/>
    <mergeCell ref="BH106:BL108"/>
    <mergeCell ref="BM106:BQ108"/>
    <mergeCell ref="G100:J108"/>
    <mergeCell ref="K100:T102"/>
    <mergeCell ref="U100:AN102"/>
    <mergeCell ref="AO100:BG102"/>
    <mergeCell ref="BH100:BL102"/>
    <mergeCell ref="BM100:BQ102"/>
    <mergeCell ref="K103:T105"/>
    <mergeCell ref="U103:AN105"/>
    <mergeCell ref="AO103:BG105"/>
    <mergeCell ref="BH103:BL105"/>
    <mergeCell ref="BM112:BQ114"/>
    <mergeCell ref="BU114:BU139"/>
    <mergeCell ref="K115:T117"/>
    <mergeCell ref="U115:AN117"/>
    <mergeCell ref="AO115:BG117"/>
    <mergeCell ref="BH115:BL117"/>
    <mergeCell ref="BM115:BQ117"/>
    <mergeCell ref="BE118:BQ118"/>
    <mergeCell ref="I119:W120"/>
    <mergeCell ref="AA119:BA120"/>
    <mergeCell ref="G109:J117"/>
    <mergeCell ref="K109:T111"/>
    <mergeCell ref="U109:AN111"/>
    <mergeCell ref="AO109:BG111"/>
    <mergeCell ref="BH109:BL111"/>
    <mergeCell ref="BM109:BQ111"/>
    <mergeCell ref="K112:T114"/>
    <mergeCell ref="U112:AN114"/>
    <mergeCell ref="AO112:BG114"/>
    <mergeCell ref="BH112:BL114"/>
    <mergeCell ref="Z129:AW130"/>
    <mergeCell ref="G131:BQ133"/>
    <mergeCell ref="G134:T136"/>
    <mergeCell ref="U134:BA136"/>
    <mergeCell ref="BB134:BQ136"/>
    <mergeCell ref="G137:T139"/>
    <mergeCell ref="U137:BQ139"/>
    <mergeCell ref="BE119:BQ120"/>
    <mergeCell ref="G121:BQ122"/>
    <mergeCell ref="I123:AC123"/>
    <mergeCell ref="AC124:AI126"/>
    <mergeCell ref="AM124:BL126"/>
    <mergeCell ref="BM124:BO126"/>
    <mergeCell ref="I140:Y141"/>
    <mergeCell ref="AF140:AQ141"/>
    <mergeCell ref="AU141:BO142"/>
    <mergeCell ref="G143:J144"/>
    <mergeCell ref="K143:T144"/>
    <mergeCell ref="U143:AN144"/>
    <mergeCell ref="AO143:BG144"/>
    <mergeCell ref="BH143:BL144"/>
    <mergeCell ref="BM143:BQ144"/>
    <mergeCell ref="BM148:BQ150"/>
    <mergeCell ref="K151:T153"/>
    <mergeCell ref="U151:AN153"/>
    <mergeCell ref="AO151:BG153"/>
    <mergeCell ref="BH151:BL153"/>
    <mergeCell ref="BM151:BQ153"/>
    <mergeCell ref="G145:J153"/>
    <mergeCell ref="K145:T147"/>
    <mergeCell ref="U145:AN147"/>
    <mergeCell ref="AO145:BG147"/>
    <mergeCell ref="BH145:BL147"/>
    <mergeCell ref="BM145:BQ147"/>
    <mergeCell ref="K148:T150"/>
    <mergeCell ref="U148:AN150"/>
    <mergeCell ref="AO148:BG150"/>
    <mergeCell ref="BH148:BL150"/>
    <mergeCell ref="BM157:BQ159"/>
    <mergeCell ref="K160:T162"/>
    <mergeCell ref="U160:AN162"/>
    <mergeCell ref="AO160:BG162"/>
    <mergeCell ref="BH160:BL162"/>
    <mergeCell ref="BM160:BQ162"/>
    <mergeCell ref="G154:J162"/>
    <mergeCell ref="K154:T156"/>
    <mergeCell ref="U154:AN156"/>
    <mergeCell ref="AO154:BG156"/>
    <mergeCell ref="BH154:BL156"/>
    <mergeCell ref="BM154:BQ156"/>
    <mergeCell ref="K157:T159"/>
    <mergeCell ref="U157:AN159"/>
    <mergeCell ref="AO157:BG159"/>
    <mergeCell ref="BH157:BL159"/>
    <mergeCell ref="AO175:BG177"/>
    <mergeCell ref="BH175:BL177"/>
    <mergeCell ref="BM166:BQ168"/>
    <mergeCell ref="K169:T171"/>
    <mergeCell ref="U169:AN171"/>
    <mergeCell ref="AO169:BG171"/>
    <mergeCell ref="BH169:BL171"/>
    <mergeCell ref="BM169:BQ171"/>
    <mergeCell ref="G163:J171"/>
    <mergeCell ref="K163:T165"/>
    <mergeCell ref="U163:AN165"/>
    <mergeCell ref="AO163:BG165"/>
    <mergeCell ref="BH163:BL165"/>
    <mergeCell ref="BM163:BQ165"/>
    <mergeCell ref="K166:T168"/>
    <mergeCell ref="U166:AN168"/>
    <mergeCell ref="AO166:BG168"/>
    <mergeCell ref="BH166:BL168"/>
    <mergeCell ref="BE182:BQ183"/>
    <mergeCell ref="G184:BQ185"/>
    <mergeCell ref="I186:AC186"/>
    <mergeCell ref="AC187:AI189"/>
    <mergeCell ref="AM187:BL189"/>
    <mergeCell ref="BM187:BO189"/>
    <mergeCell ref="BM175:BQ177"/>
    <mergeCell ref="BU177:BU202"/>
    <mergeCell ref="K178:T180"/>
    <mergeCell ref="U178:AN180"/>
    <mergeCell ref="AO178:BG180"/>
    <mergeCell ref="BH178:BL180"/>
    <mergeCell ref="BM178:BQ180"/>
    <mergeCell ref="BE181:BQ181"/>
    <mergeCell ref="I182:W183"/>
    <mergeCell ref="AA182:BA183"/>
    <mergeCell ref="G172:J180"/>
    <mergeCell ref="K172:T174"/>
    <mergeCell ref="U172:AN174"/>
    <mergeCell ref="AO172:BG174"/>
    <mergeCell ref="BH172:BL174"/>
    <mergeCell ref="BM172:BQ174"/>
    <mergeCell ref="K175:T177"/>
    <mergeCell ref="U175:AN177"/>
  </mergeCells>
  <phoneticPr fontId="4"/>
  <pageMargins left="0.6692913385826772" right="0.70866141732283472" top="0.6692913385826772" bottom="0.27559055118110237" header="0.51181102362204722" footer="0.31496062992125984"/>
  <pageSetup paperSize="9" orientation="portrait" r:id="rId1"/>
  <headerFooter alignWithMargins="0"/>
  <rowBreaks count="2" manualBreakCount="2">
    <brk id="64" min="1" max="69" man="1"/>
    <brk id="127" min="1" max="69"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indexed="16"/>
  </sheetPr>
  <dimension ref="A1:BU203"/>
  <sheetViews>
    <sheetView zoomScaleNormal="100" workbookViewId="0">
      <selection activeCell="X3" sqref="X3:AJ4"/>
    </sheetView>
  </sheetViews>
  <sheetFormatPr defaultColWidth="9" defaultRowHeight="13.2"/>
  <cols>
    <col min="1" max="1" width="9" style="1" customWidth="1"/>
    <col min="2" max="72" width="1.21875" style="1" customWidth="1"/>
    <col min="73" max="16384" width="9" style="1"/>
  </cols>
  <sheetData>
    <row r="1" spans="1:73" ht="12" customHeight="1">
      <c r="A1" s="126">
        <v>24</v>
      </c>
      <c r="B1" s="127"/>
      <c r="C1" s="127"/>
      <c r="D1" s="127"/>
      <c r="E1" s="127"/>
      <c r="F1" s="127"/>
      <c r="G1" s="126">
        <f>$A$1+2</f>
        <v>26</v>
      </c>
      <c r="H1" s="127"/>
      <c r="I1" s="127"/>
      <c r="J1" s="127"/>
      <c r="K1" s="126">
        <f>$A$1+1</f>
        <v>25</v>
      </c>
      <c r="L1" s="127"/>
      <c r="M1" s="127"/>
      <c r="N1" s="127"/>
      <c r="O1" s="127"/>
      <c r="P1" s="127"/>
      <c r="Q1" s="127"/>
      <c r="R1" s="127"/>
      <c r="S1" s="127"/>
      <c r="T1" s="127"/>
      <c r="U1" s="127">
        <v>2</v>
      </c>
      <c r="V1" s="127"/>
      <c r="W1" s="127"/>
      <c r="X1" s="127"/>
      <c r="Y1" s="127"/>
      <c r="Z1" s="127"/>
      <c r="AA1" s="127"/>
      <c r="AB1" s="127"/>
      <c r="AC1" s="127"/>
      <c r="AD1" s="127"/>
      <c r="AE1" s="127"/>
      <c r="AF1" s="127"/>
      <c r="AG1" s="127"/>
      <c r="AH1" s="127"/>
      <c r="AI1" s="127"/>
      <c r="AJ1" s="127"/>
      <c r="AK1" s="127"/>
      <c r="AL1" s="127"/>
      <c r="AM1" s="127"/>
      <c r="AN1" s="127"/>
      <c r="AO1" s="127">
        <v>3</v>
      </c>
      <c r="AP1" s="127"/>
      <c r="AQ1" s="127"/>
      <c r="AR1" s="127"/>
      <c r="AS1" s="127"/>
      <c r="AT1" s="127"/>
      <c r="AU1" s="127"/>
      <c r="AV1" s="127"/>
      <c r="AW1" s="127"/>
      <c r="AX1" s="127"/>
      <c r="AY1" s="127"/>
      <c r="AZ1" s="127"/>
      <c r="BA1" s="127"/>
      <c r="BB1" s="127"/>
      <c r="BC1" s="127"/>
      <c r="BD1" s="127"/>
      <c r="BE1" s="127"/>
      <c r="BF1" s="127"/>
      <c r="BG1" s="127"/>
      <c r="BH1" s="127">
        <v>5</v>
      </c>
      <c r="BI1" s="127"/>
      <c r="BJ1" s="127"/>
      <c r="BK1" s="127"/>
      <c r="BL1" s="127"/>
      <c r="BM1" s="127">
        <v>6</v>
      </c>
      <c r="BN1" s="127"/>
      <c r="BO1" s="127"/>
      <c r="BP1" s="127"/>
      <c r="BQ1" s="126">
        <f>$A$1+2</f>
        <v>26</v>
      </c>
      <c r="BR1" s="127"/>
      <c r="BS1" s="127"/>
      <c r="BT1" s="128"/>
      <c r="BU1" s="573" t="s">
        <v>70</v>
      </c>
    </row>
    <row r="2" spans="1:73" ht="12" customHeight="1">
      <c r="A2" s="128"/>
      <c r="BS2" s="128"/>
      <c r="BT2" s="128"/>
      <c r="BU2" s="573"/>
    </row>
    <row r="3" spans="1:73" ht="12" customHeight="1">
      <c r="A3" s="128">
        <v>1</v>
      </c>
      <c r="X3" s="576" t="s">
        <v>317</v>
      </c>
      <c r="Y3" s="576"/>
      <c r="Z3" s="576"/>
      <c r="AA3" s="576"/>
      <c r="AB3" s="576"/>
      <c r="AC3" s="576"/>
      <c r="AD3" s="576"/>
      <c r="AE3" s="576"/>
      <c r="AF3" s="576"/>
      <c r="AG3" s="576"/>
      <c r="AH3" s="576"/>
      <c r="AI3" s="576"/>
      <c r="AJ3" s="576"/>
      <c r="AK3" s="580" t="s">
        <v>314</v>
      </c>
      <c r="AL3" s="580"/>
      <c r="AM3" s="580"/>
      <c r="AN3" s="580"/>
      <c r="AO3" s="580"/>
      <c r="AP3" s="580"/>
      <c r="AQ3" s="580"/>
      <c r="AR3" s="580"/>
      <c r="AS3" s="580"/>
      <c r="AT3" s="580"/>
      <c r="AU3" s="257"/>
      <c r="AV3" s="257"/>
      <c r="AW3" s="257"/>
      <c r="BS3" s="128"/>
      <c r="BT3" s="128"/>
      <c r="BU3" s="573"/>
    </row>
    <row r="4" spans="1:73" ht="12" customHeight="1">
      <c r="A4" s="128"/>
      <c r="X4" s="577"/>
      <c r="Y4" s="577"/>
      <c r="Z4" s="577"/>
      <c r="AA4" s="577"/>
      <c r="AB4" s="577"/>
      <c r="AC4" s="577"/>
      <c r="AD4" s="577"/>
      <c r="AE4" s="577"/>
      <c r="AF4" s="577"/>
      <c r="AG4" s="577"/>
      <c r="AH4" s="577"/>
      <c r="AI4" s="577"/>
      <c r="AJ4" s="577"/>
      <c r="AK4" s="581"/>
      <c r="AL4" s="581"/>
      <c r="AM4" s="581"/>
      <c r="AN4" s="581"/>
      <c r="AO4" s="581"/>
      <c r="AP4" s="581"/>
      <c r="AQ4" s="581"/>
      <c r="AR4" s="581"/>
      <c r="AS4" s="581"/>
      <c r="AT4" s="581"/>
      <c r="AU4" s="258"/>
      <c r="AV4" s="258"/>
      <c r="AW4" s="258"/>
      <c r="BS4" s="128"/>
      <c r="BT4" s="128"/>
      <c r="BU4" s="573"/>
    </row>
    <row r="5" spans="1:73" ht="12" customHeight="1">
      <c r="A5" s="128"/>
      <c r="G5" s="582" t="s">
        <v>316</v>
      </c>
      <c r="H5" s="583"/>
      <c r="I5" s="583"/>
      <c r="J5" s="583"/>
      <c r="K5" s="583"/>
      <c r="L5" s="583"/>
      <c r="M5" s="583"/>
      <c r="N5" s="583"/>
      <c r="O5" s="583"/>
      <c r="P5" s="583"/>
      <c r="Q5" s="583"/>
      <c r="R5" s="583"/>
      <c r="S5" s="583"/>
      <c r="T5" s="583"/>
      <c r="U5" s="583"/>
      <c r="V5" s="583"/>
      <c r="W5" s="583"/>
      <c r="X5" s="583"/>
      <c r="Y5" s="583"/>
      <c r="Z5" s="583"/>
      <c r="AA5" s="583"/>
      <c r="AB5" s="583"/>
      <c r="AC5" s="583"/>
      <c r="AD5" s="583"/>
      <c r="AE5" s="583"/>
      <c r="AF5" s="583"/>
      <c r="AG5" s="583"/>
      <c r="AH5" s="583"/>
      <c r="AI5" s="588" t="s">
        <v>315</v>
      </c>
      <c r="AJ5" s="588"/>
      <c r="AK5" s="588"/>
      <c r="AL5" s="588"/>
      <c r="AM5" s="588"/>
      <c r="AN5" s="588"/>
      <c r="AO5" s="588"/>
      <c r="AP5" s="588"/>
      <c r="AQ5" s="588"/>
      <c r="AR5" s="588"/>
      <c r="AS5" s="588"/>
      <c r="AT5" s="588"/>
      <c r="AU5" s="588"/>
      <c r="AV5" s="588"/>
      <c r="AW5" s="588"/>
      <c r="AX5" s="588"/>
      <c r="AY5" s="588"/>
      <c r="AZ5" s="588"/>
      <c r="BA5" s="588"/>
      <c r="BB5" s="588"/>
      <c r="BC5" s="588"/>
      <c r="BD5" s="588"/>
      <c r="BE5" s="588"/>
      <c r="BF5" s="588"/>
      <c r="BG5" s="588"/>
      <c r="BH5" s="588"/>
      <c r="BI5" s="588"/>
      <c r="BJ5" s="588"/>
      <c r="BK5" s="588"/>
      <c r="BL5" s="588"/>
      <c r="BM5" s="588"/>
      <c r="BN5" s="588"/>
      <c r="BO5" s="588"/>
      <c r="BP5" s="588"/>
      <c r="BQ5" s="589"/>
      <c r="BS5" s="128"/>
      <c r="BT5" s="128"/>
      <c r="BU5" s="573"/>
    </row>
    <row r="6" spans="1:73" ht="12" customHeight="1">
      <c r="A6" s="128"/>
      <c r="G6" s="584"/>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90"/>
      <c r="AJ6" s="590"/>
      <c r="AK6" s="590"/>
      <c r="AL6" s="590"/>
      <c r="AM6" s="590"/>
      <c r="AN6" s="590"/>
      <c r="AO6" s="590"/>
      <c r="AP6" s="590"/>
      <c r="AQ6" s="590"/>
      <c r="AR6" s="590"/>
      <c r="AS6" s="590"/>
      <c r="AT6" s="590"/>
      <c r="AU6" s="590"/>
      <c r="AV6" s="590"/>
      <c r="AW6" s="590"/>
      <c r="AX6" s="590"/>
      <c r="AY6" s="590"/>
      <c r="AZ6" s="590"/>
      <c r="BA6" s="590"/>
      <c r="BB6" s="590"/>
      <c r="BC6" s="590"/>
      <c r="BD6" s="590"/>
      <c r="BE6" s="590"/>
      <c r="BF6" s="590"/>
      <c r="BG6" s="590"/>
      <c r="BH6" s="590"/>
      <c r="BI6" s="590"/>
      <c r="BJ6" s="590"/>
      <c r="BK6" s="590"/>
      <c r="BL6" s="590"/>
      <c r="BM6" s="590"/>
      <c r="BN6" s="590"/>
      <c r="BO6" s="590"/>
      <c r="BP6" s="590"/>
      <c r="BQ6" s="591"/>
      <c r="BS6" s="128"/>
      <c r="BT6" s="128"/>
      <c r="BU6" s="573"/>
    </row>
    <row r="7" spans="1:73" ht="12" customHeight="1">
      <c r="A7" s="128"/>
      <c r="G7" s="586"/>
      <c r="H7" s="587"/>
      <c r="I7" s="587"/>
      <c r="J7" s="587"/>
      <c r="K7" s="587"/>
      <c r="L7" s="587"/>
      <c r="M7" s="587"/>
      <c r="N7" s="587"/>
      <c r="O7" s="587"/>
      <c r="P7" s="587"/>
      <c r="Q7" s="587"/>
      <c r="R7" s="587"/>
      <c r="S7" s="587"/>
      <c r="T7" s="587"/>
      <c r="U7" s="587"/>
      <c r="V7" s="587"/>
      <c r="W7" s="587"/>
      <c r="X7" s="587"/>
      <c r="Y7" s="587"/>
      <c r="Z7" s="587"/>
      <c r="AA7" s="587"/>
      <c r="AB7" s="587"/>
      <c r="AC7" s="587"/>
      <c r="AD7" s="587"/>
      <c r="AE7" s="587"/>
      <c r="AF7" s="587"/>
      <c r="AG7" s="587"/>
      <c r="AH7" s="587"/>
      <c r="AI7" s="592"/>
      <c r="AJ7" s="592"/>
      <c r="AK7" s="592"/>
      <c r="AL7" s="592"/>
      <c r="AM7" s="592"/>
      <c r="AN7" s="592"/>
      <c r="AO7" s="592"/>
      <c r="AP7" s="592"/>
      <c r="AQ7" s="592"/>
      <c r="AR7" s="592"/>
      <c r="AS7" s="592"/>
      <c r="AT7" s="592"/>
      <c r="AU7" s="592"/>
      <c r="AV7" s="592"/>
      <c r="AW7" s="592"/>
      <c r="AX7" s="592"/>
      <c r="AY7" s="592"/>
      <c r="AZ7" s="592"/>
      <c r="BA7" s="592"/>
      <c r="BB7" s="592"/>
      <c r="BC7" s="592"/>
      <c r="BD7" s="592"/>
      <c r="BE7" s="592"/>
      <c r="BF7" s="592"/>
      <c r="BG7" s="592"/>
      <c r="BH7" s="592"/>
      <c r="BI7" s="592"/>
      <c r="BJ7" s="592"/>
      <c r="BK7" s="592"/>
      <c r="BL7" s="592"/>
      <c r="BM7" s="592"/>
      <c r="BN7" s="592"/>
      <c r="BO7" s="592"/>
      <c r="BP7" s="592"/>
      <c r="BQ7" s="593"/>
      <c r="BS7" s="128"/>
      <c r="BT7" s="128"/>
      <c r="BU7" s="573"/>
    </row>
    <row r="8" spans="1:73" ht="12" customHeight="1">
      <c r="A8" s="128"/>
      <c r="G8" s="436" t="s">
        <v>17</v>
      </c>
      <c r="H8" s="437"/>
      <c r="I8" s="437"/>
      <c r="J8" s="437"/>
      <c r="K8" s="437"/>
      <c r="L8" s="437"/>
      <c r="M8" s="437"/>
      <c r="N8" s="437"/>
      <c r="O8" s="437"/>
      <c r="P8" s="437"/>
      <c r="Q8" s="437"/>
      <c r="R8" s="437"/>
      <c r="S8" s="437"/>
      <c r="T8" s="438"/>
      <c r="U8" s="418" t="str">
        <f>IF(入力シート!$AG$1="","",入力シート!$AG$1&amp;"  "&amp;入力シート!$AG$2)</f>
        <v>90  〇〇</v>
      </c>
      <c r="V8" s="419"/>
      <c r="W8" s="419"/>
      <c r="X8" s="419"/>
      <c r="Y8" s="419"/>
      <c r="Z8" s="419"/>
      <c r="AA8" s="419"/>
      <c r="AB8" s="419"/>
      <c r="AC8" s="419"/>
      <c r="AD8" s="419"/>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69" t="s">
        <v>7</v>
      </c>
      <c r="BC8" s="469"/>
      <c r="BD8" s="469"/>
      <c r="BE8" s="469"/>
      <c r="BF8" s="469"/>
      <c r="BG8" s="469"/>
      <c r="BH8" s="469"/>
      <c r="BI8" s="469"/>
      <c r="BJ8" s="469"/>
      <c r="BK8" s="469"/>
      <c r="BL8" s="469"/>
      <c r="BM8" s="469"/>
      <c r="BN8" s="469"/>
      <c r="BO8" s="469"/>
      <c r="BP8" s="469"/>
      <c r="BQ8" s="470"/>
      <c r="BS8" s="128"/>
      <c r="BT8" s="128"/>
      <c r="BU8" s="573"/>
    </row>
    <row r="9" spans="1:73" ht="12" customHeight="1">
      <c r="A9" s="128"/>
      <c r="G9" s="439"/>
      <c r="H9" s="440"/>
      <c r="I9" s="440"/>
      <c r="J9" s="440"/>
      <c r="K9" s="440"/>
      <c r="L9" s="440"/>
      <c r="M9" s="440"/>
      <c r="N9" s="440"/>
      <c r="O9" s="440"/>
      <c r="P9" s="440"/>
      <c r="Q9" s="440"/>
      <c r="R9" s="440"/>
      <c r="S9" s="440"/>
      <c r="T9" s="441"/>
      <c r="U9" s="420"/>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71"/>
      <c r="BC9" s="471"/>
      <c r="BD9" s="471"/>
      <c r="BE9" s="471"/>
      <c r="BF9" s="471"/>
      <c r="BG9" s="471"/>
      <c r="BH9" s="471"/>
      <c r="BI9" s="471"/>
      <c r="BJ9" s="471"/>
      <c r="BK9" s="471"/>
      <c r="BL9" s="471"/>
      <c r="BM9" s="471"/>
      <c r="BN9" s="471"/>
      <c r="BO9" s="471"/>
      <c r="BP9" s="471"/>
      <c r="BQ9" s="472"/>
      <c r="BS9" s="128"/>
      <c r="BT9" s="128"/>
      <c r="BU9" s="573"/>
    </row>
    <row r="10" spans="1:73" ht="12" customHeight="1">
      <c r="A10" s="128"/>
      <c r="G10" s="442"/>
      <c r="H10" s="443"/>
      <c r="I10" s="443"/>
      <c r="J10" s="443"/>
      <c r="K10" s="443"/>
      <c r="L10" s="443"/>
      <c r="M10" s="443"/>
      <c r="N10" s="443"/>
      <c r="O10" s="443"/>
      <c r="P10" s="443"/>
      <c r="Q10" s="443"/>
      <c r="R10" s="443"/>
      <c r="S10" s="443"/>
      <c r="T10" s="444"/>
      <c r="U10" s="422"/>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73"/>
      <c r="BC10" s="473"/>
      <c r="BD10" s="473"/>
      <c r="BE10" s="473"/>
      <c r="BF10" s="473"/>
      <c r="BG10" s="473"/>
      <c r="BH10" s="473"/>
      <c r="BI10" s="473"/>
      <c r="BJ10" s="473"/>
      <c r="BK10" s="473"/>
      <c r="BL10" s="473"/>
      <c r="BM10" s="473"/>
      <c r="BN10" s="473"/>
      <c r="BO10" s="473"/>
      <c r="BP10" s="473"/>
      <c r="BQ10" s="474"/>
      <c r="BS10" s="128"/>
      <c r="BT10" s="128"/>
      <c r="BU10" s="573"/>
    </row>
    <row r="11" spans="1:73" ht="12" customHeight="1">
      <c r="A11" s="128">
        <v>3</v>
      </c>
      <c r="G11" s="436" t="s">
        <v>18</v>
      </c>
      <c r="H11" s="437"/>
      <c r="I11" s="437"/>
      <c r="J11" s="437"/>
      <c r="K11" s="437"/>
      <c r="L11" s="437"/>
      <c r="M11" s="437"/>
      <c r="N11" s="437"/>
      <c r="O11" s="437"/>
      <c r="P11" s="437"/>
      <c r="Q11" s="437"/>
      <c r="R11" s="437"/>
      <c r="S11" s="437"/>
      <c r="T11" s="438"/>
      <c r="U11" s="418" t="str">
        <f>IF(INDEX(入力,$A11,BQ$1)="","",INDEX(入力,$A11,BQ$1))</f>
        <v/>
      </c>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66"/>
      <c r="BS11" s="128"/>
      <c r="BT11" s="128"/>
      <c r="BU11" s="573"/>
    </row>
    <row r="12" spans="1:73" ht="12" customHeight="1">
      <c r="A12" s="128"/>
      <c r="G12" s="439"/>
      <c r="H12" s="440"/>
      <c r="I12" s="440"/>
      <c r="J12" s="440"/>
      <c r="K12" s="440"/>
      <c r="L12" s="440"/>
      <c r="M12" s="440"/>
      <c r="N12" s="440"/>
      <c r="O12" s="440"/>
      <c r="P12" s="440"/>
      <c r="Q12" s="440"/>
      <c r="R12" s="440"/>
      <c r="S12" s="440"/>
      <c r="T12" s="441"/>
      <c r="U12" s="420"/>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67"/>
      <c r="BS12" s="128"/>
      <c r="BT12" s="128"/>
      <c r="BU12" s="573"/>
    </row>
    <row r="13" spans="1:73" ht="12" customHeight="1">
      <c r="A13" s="128"/>
      <c r="G13" s="442"/>
      <c r="H13" s="443"/>
      <c r="I13" s="443"/>
      <c r="J13" s="443"/>
      <c r="K13" s="443"/>
      <c r="L13" s="443"/>
      <c r="M13" s="443"/>
      <c r="N13" s="443"/>
      <c r="O13" s="443"/>
      <c r="P13" s="443"/>
      <c r="Q13" s="443"/>
      <c r="R13" s="443"/>
      <c r="S13" s="443"/>
      <c r="T13" s="444"/>
      <c r="U13" s="422"/>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68"/>
      <c r="BS13" s="128"/>
      <c r="BT13" s="128"/>
      <c r="BU13" s="573"/>
    </row>
    <row r="14" spans="1:73" ht="12" customHeight="1">
      <c r="A14" s="128"/>
      <c r="G14" s="2"/>
      <c r="I14" s="437"/>
      <c r="J14" s="437"/>
      <c r="K14" s="437"/>
      <c r="L14" s="437"/>
      <c r="M14" s="437"/>
      <c r="N14" s="437"/>
      <c r="O14" s="437"/>
      <c r="P14" s="437"/>
      <c r="Q14" s="437"/>
      <c r="R14" s="437"/>
      <c r="S14" s="437"/>
      <c r="T14" s="437"/>
      <c r="U14" s="437"/>
      <c r="V14" s="437"/>
      <c r="W14" s="437"/>
      <c r="X14" s="437"/>
      <c r="Y14" s="437"/>
      <c r="Z14" s="17"/>
      <c r="AA14" s="17"/>
      <c r="AB14" s="17"/>
      <c r="AC14" s="17"/>
      <c r="AD14" s="17"/>
      <c r="AE14" s="17"/>
      <c r="AF14" s="425" t="s">
        <v>16</v>
      </c>
      <c r="AG14" s="425"/>
      <c r="AH14" s="425"/>
      <c r="AI14" s="425"/>
      <c r="AJ14" s="425"/>
      <c r="AK14" s="425"/>
      <c r="AL14" s="425"/>
      <c r="AM14" s="425"/>
      <c r="AN14" s="425"/>
      <c r="AO14" s="425"/>
      <c r="AP14" s="425"/>
      <c r="AQ14" s="425"/>
      <c r="AR14" s="17"/>
      <c r="AS14" s="17"/>
      <c r="AT14" s="17"/>
      <c r="AU14" s="17"/>
      <c r="BQ14" s="14"/>
      <c r="BS14" s="128"/>
      <c r="BT14" s="128"/>
      <c r="BU14" s="573"/>
    </row>
    <row r="15" spans="1:73" ht="12" customHeight="1">
      <c r="A15" s="128"/>
      <c r="G15" s="2"/>
      <c r="I15" s="440"/>
      <c r="J15" s="440"/>
      <c r="K15" s="440"/>
      <c r="L15" s="440"/>
      <c r="M15" s="440"/>
      <c r="N15" s="440"/>
      <c r="O15" s="440"/>
      <c r="P15" s="440"/>
      <c r="Q15" s="440"/>
      <c r="R15" s="440"/>
      <c r="S15" s="440"/>
      <c r="T15" s="440"/>
      <c r="U15" s="440"/>
      <c r="V15" s="440"/>
      <c r="W15" s="440"/>
      <c r="X15" s="440"/>
      <c r="Y15" s="440"/>
      <c r="Z15" s="18"/>
      <c r="AA15" s="18"/>
      <c r="AB15" s="18"/>
      <c r="AC15" s="18"/>
      <c r="AD15" s="18"/>
      <c r="AE15" s="18"/>
      <c r="AF15" s="426"/>
      <c r="AG15" s="426"/>
      <c r="AH15" s="426"/>
      <c r="AI15" s="426"/>
      <c r="AJ15" s="426"/>
      <c r="AK15" s="426"/>
      <c r="AL15" s="426"/>
      <c r="AM15" s="426"/>
      <c r="AN15" s="426"/>
      <c r="AO15" s="426"/>
      <c r="AP15" s="426"/>
      <c r="AQ15" s="426"/>
      <c r="AR15" s="18"/>
      <c r="AS15" s="18"/>
      <c r="AT15" s="18"/>
      <c r="AU15" s="426" t="str">
        <f ca="1">"１/全 "&amp;入力シート!$Y$41&amp;" "</f>
        <v xml:space="preserve">１/全  </v>
      </c>
      <c r="AV15" s="426"/>
      <c r="AW15" s="426"/>
      <c r="AX15" s="426"/>
      <c r="AY15" s="426"/>
      <c r="AZ15" s="426"/>
      <c r="BA15" s="426"/>
      <c r="BB15" s="426"/>
      <c r="BC15" s="426"/>
      <c r="BD15" s="426"/>
      <c r="BE15" s="426"/>
      <c r="BF15" s="426"/>
      <c r="BG15" s="426"/>
      <c r="BH15" s="426"/>
      <c r="BI15" s="426"/>
      <c r="BJ15" s="426"/>
      <c r="BK15" s="426"/>
      <c r="BL15" s="426"/>
      <c r="BM15" s="426"/>
      <c r="BN15" s="426"/>
      <c r="BO15" s="426"/>
      <c r="BQ15" s="16"/>
      <c r="BS15" s="128"/>
      <c r="BT15" s="128"/>
      <c r="BU15" s="573"/>
    </row>
    <row r="16" spans="1:73" ht="12" customHeight="1">
      <c r="A16" s="128"/>
      <c r="G16" s="2"/>
      <c r="I16" s="19" t="s">
        <v>13</v>
      </c>
      <c r="J16" s="19"/>
      <c r="K16" s="19"/>
      <c r="L16" s="19"/>
      <c r="M16" s="19"/>
      <c r="N16" s="19"/>
      <c r="O16" s="19"/>
      <c r="P16" s="19"/>
      <c r="Q16" s="19"/>
      <c r="R16" s="19"/>
      <c r="S16" s="19"/>
      <c r="T16" s="19"/>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426"/>
      <c r="AV16" s="426"/>
      <c r="AW16" s="426"/>
      <c r="AX16" s="426"/>
      <c r="AY16" s="426"/>
      <c r="AZ16" s="426"/>
      <c r="BA16" s="426"/>
      <c r="BB16" s="426"/>
      <c r="BC16" s="426"/>
      <c r="BD16" s="426"/>
      <c r="BE16" s="426"/>
      <c r="BF16" s="426"/>
      <c r="BG16" s="426"/>
      <c r="BH16" s="426"/>
      <c r="BI16" s="426"/>
      <c r="BJ16" s="426"/>
      <c r="BK16" s="426"/>
      <c r="BL16" s="426"/>
      <c r="BM16" s="426"/>
      <c r="BN16" s="426"/>
      <c r="BO16" s="426"/>
      <c r="BP16" s="18"/>
      <c r="BQ16" s="16"/>
      <c r="BS16" s="128"/>
      <c r="BT16" s="128"/>
      <c r="BU16" s="573"/>
    </row>
    <row r="17" spans="1:73" ht="12" customHeight="1">
      <c r="A17" s="128"/>
      <c r="G17" s="424" t="s">
        <v>1</v>
      </c>
      <c r="H17" s="424"/>
      <c r="I17" s="424"/>
      <c r="J17" s="424"/>
      <c r="K17" s="424" t="s">
        <v>3</v>
      </c>
      <c r="L17" s="424"/>
      <c r="M17" s="424"/>
      <c r="N17" s="424"/>
      <c r="O17" s="424"/>
      <c r="P17" s="424"/>
      <c r="Q17" s="424"/>
      <c r="R17" s="424"/>
      <c r="S17" s="424"/>
      <c r="T17" s="424"/>
      <c r="U17" s="424" t="s">
        <v>11</v>
      </c>
      <c r="V17" s="424"/>
      <c r="W17" s="424"/>
      <c r="X17" s="424"/>
      <c r="Y17" s="424"/>
      <c r="Z17" s="424"/>
      <c r="AA17" s="424"/>
      <c r="AB17" s="424"/>
      <c r="AC17" s="424"/>
      <c r="AD17" s="424"/>
      <c r="AE17" s="424"/>
      <c r="AF17" s="424"/>
      <c r="AG17" s="424"/>
      <c r="AH17" s="424"/>
      <c r="AI17" s="424"/>
      <c r="AJ17" s="424"/>
      <c r="AK17" s="424"/>
      <c r="AL17" s="424"/>
      <c r="AM17" s="424"/>
      <c r="AN17" s="424"/>
      <c r="AO17" s="424" t="s">
        <v>201</v>
      </c>
      <c r="AP17" s="424"/>
      <c r="AQ17" s="424"/>
      <c r="AR17" s="424"/>
      <c r="AS17" s="424"/>
      <c r="AT17" s="424"/>
      <c r="AU17" s="424"/>
      <c r="AV17" s="424"/>
      <c r="AW17" s="424"/>
      <c r="AX17" s="424"/>
      <c r="AY17" s="424"/>
      <c r="AZ17" s="424"/>
      <c r="BA17" s="424"/>
      <c r="BB17" s="424"/>
      <c r="BC17" s="424"/>
      <c r="BD17" s="424"/>
      <c r="BE17" s="424"/>
      <c r="BF17" s="424"/>
      <c r="BG17" s="424"/>
      <c r="BH17" s="424" t="s">
        <v>2</v>
      </c>
      <c r="BI17" s="424"/>
      <c r="BJ17" s="424"/>
      <c r="BK17" s="424"/>
      <c r="BL17" s="424"/>
      <c r="BM17" s="424" t="s">
        <v>8</v>
      </c>
      <c r="BN17" s="424"/>
      <c r="BO17" s="424"/>
      <c r="BP17" s="424"/>
      <c r="BQ17" s="424"/>
      <c r="BS17" s="128"/>
      <c r="BT17" s="128"/>
      <c r="BU17" s="573"/>
    </row>
    <row r="18" spans="1:73" ht="12" customHeight="1">
      <c r="A18" s="128"/>
      <c r="G18" s="424"/>
      <c r="H18" s="424"/>
      <c r="I18" s="424"/>
      <c r="J18" s="424"/>
      <c r="K18" s="424"/>
      <c r="L18" s="424"/>
      <c r="M18" s="424"/>
      <c r="N18" s="424"/>
      <c r="O18" s="424"/>
      <c r="P18" s="424"/>
      <c r="Q18" s="424"/>
      <c r="R18" s="424"/>
      <c r="S18" s="424"/>
      <c r="T18" s="424"/>
      <c r="U18" s="424"/>
      <c r="V18" s="424"/>
      <c r="W18" s="424"/>
      <c r="X18" s="424"/>
      <c r="Y18" s="424"/>
      <c r="Z18" s="424"/>
      <c r="AA18" s="424"/>
      <c r="AB18" s="424"/>
      <c r="AC18" s="424"/>
      <c r="AD18" s="424"/>
      <c r="AE18" s="424"/>
      <c r="AF18" s="424"/>
      <c r="AG18" s="424"/>
      <c r="AH18" s="424"/>
      <c r="AI18" s="424"/>
      <c r="AJ18" s="424"/>
      <c r="AK18" s="424"/>
      <c r="AL18" s="424"/>
      <c r="AM18" s="424"/>
      <c r="AN18" s="424"/>
      <c r="AO18" s="424"/>
      <c r="AP18" s="424"/>
      <c r="AQ18" s="424"/>
      <c r="AR18" s="424"/>
      <c r="AS18" s="424"/>
      <c r="AT18" s="424"/>
      <c r="AU18" s="424"/>
      <c r="AV18" s="424"/>
      <c r="AW18" s="424"/>
      <c r="AX18" s="424"/>
      <c r="AY18" s="424"/>
      <c r="AZ18" s="424"/>
      <c r="BA18" s="424"/>
      <c r="BB18" s="424"/>
      <c r="BC18" s="424"/>
      <c r="BD18" s="424"/>
      <c r="BE18" s="424"/>
      <c r="BF18" s="424"/>
      <c r="BG18" s="424"/>
      <c r="BH18" s="424"/>
      <c r="BI18" s="424"/>
      <c r="BJ18" s="424"/>
      <c r="BK18" s="424"/>
      <c r="BL18" s="424"/>
      <c r="BM18" s="424"/>
      <c r="BN18" s="424"/>
      <c r="BO18" s="424"/>
      <c r="BP18" s="424"/>
      <c r="BQ18" s="424"/>
      <c r="BS18" s="128"/>
      <c r="BT18" s="128"/>
      <c r="BU18" s="573"/>
    </row>
    <row r="19" spans="1:73" ht="12" customHeight="1">
      <c r="A19" s="128">
        <v>5</v>
      </c>
      <c r="G19" s="529">
        <v>1</v>
      </c>
      <c r="H19" s="437"/>
      <c r="I19" s="437"/>
      <c r="J19" s="438"/>
      <c r="K19" s="417" t="str">
        <f ca="1">IF(INDEX(入力,$A19,K$1)="","",INDEX(入力,$A19,K$1))</f>
        <v/>
      </c>
      <c r="L19" s="417"/>
      <c r="M19" s="417"/>
      <c r="N19" s="417"/>
      <c r="O19" s="417"/>
      <c r="P19" s="417"/>
      <c r="Q19" s="417"/>
      <c r="R19" s="417"/>
      <c r="S19" s="417"/>
      <c r="T19" s="417"/>
      <c r="U19" s="445" t="str">
        <f ca="1">IF($K19="","",VLOOKUP($K19,新選手名簿,U$1,FALSE))</f>
        <v/>
      </c>
      <c r="V19" s="446"/>
      <c r="W19" s="446"/>
      <c r="X19" s="446"/>
      <c r="Y19" s="446"/>
      <c r="Z19" s="446"/>
      <c r="AA19" s="446"/>
      <c r="AB19" s="446"/>
      <c r="AC19" s="446"/>
      <c r="AD19" s="446"/>
      <c r="AE19" s="446" t="str">
        <f>IF(INDEX(入力シート!AE1:BC36,$A19,AE$1)="","",入力シート!$AG$1*100+INDEX(入力シート!AE1:BC36,$A19,AE$1))</f>
        <v/>
      </c>
      <c r="AF19" s="446"/>
      <c r="AG19" s="446"/>
      <c r="AH19" s="446"/>
      <c r="AI19" s="446"/>
      <c r="AJ19" s="446"/>
      <c r="AK19" s="446"/>
      <c r="AL19" s="446"/>
      <c r="AM19" s="446"/>
      <c r="AN19" s="447"/>
      <c r="AO19" s="417" t="str">
        <f ca="1">IF($K19="","",VLOOKUP($K19,新選手名簿,AO$1,FALSE))</f>
        <v/>
      </c>
      <c r="AP19" s="417"/>
      <c r="AQ19" s="417"/>
      <c r="AR19" s="417"/>
      <c r="AS19" s="417"/>
      <c r="AT19" s="417"/>
      <c r="AU19" s="417"/>
      <c r="AV19" s="417"/>
      <c r="AW19" s="417"/>
      <c r="AX19" s="417"/>
      <c r="AY19" s="417"/>
      <c r="AZ19" s="417"/>
      <c r="BA19" s="417"/>
      <c r="BB19" s="417"/>
      <c r="BC19" s="417"/>
      <c r="BD19" s="417"/>
      <c r="BE19" s="417"/>
      <c r="BF19" s="417"/>
      <c r="BG19" s="417"/>
      <c r="BH19" s="417" t="str">
        <f ca="1">IF($K19="","",VLOOKUP($K19,新選手名簿,BH$1,FALSE))</f>
        <v/>
      </c>
      <c r="BI19" s="417"/>
      <c r="BJ19" s="417"/>
      <c r="BK19" s="417"/>
      <c r="BL19" s="417"/>
      <c r="BM19" s="417" t="str">
        <f ca="1">IF($K19="","",VLOOKUP($K19,新選手名簿,BM$1,FALSE))</f>
        <v/>
      </c>
      <c r="BN19" s="417"/>
      <c r="BO19" s="417"/>
      <c r="BP19" s="417"/>
      <c r="BQ19" s="417"/>
      <c r="BS19" s="128"/>
      <c r="BT19" s="128"/>
      <c r="BU19" s="573"/>
    </row>
    <row r="20" spans="1:73" ht="12" customHeight="1">
      <c r="A20" s="128"/>
      <c r="G20" s="439"/>
      <c r="H20" s="440"/>
      <c r="I20" s="440"/>
      <c r="J20" s="441"/>
      <c r="K20" s="417"/>
      <c r="L20" s="417"/>
      <c r="M20" s="417"/>
      <c r="N20" s="417"/>
      <c r="O20" s="417"/>
      <c r="P20" s="417"/>
      <c r="Q20" s="417"/>
      <c r="R20" s="417"/>
      <c r="S20" s="417"/>
      <c r="T20" s="417"/>
      <c r="U20" s="448"/>
      <c r="V20" s="449"/>
      <c r="W20" s="449"/>
      <c r="X20" s="449"/>
      <c r="Y20" s="449"/>
      <c r="Z20" s="449"/>
      <c r="AA20" s="449"/>
      <c r="AB20" s="449"/>
      <c r="AC20" s="449"/>
      <c r="AD20" s="449"/>
      <c r="AE20" s="449"/>
      <c r="AF20" s="449"/>
      <c r="AG20" s="449"/>
      <c r="AH20" s="449"/>
      <c r="AI20" s="449"/>
      <c r="AJ20" s="449"/>
      <c r="AK20" s="449"/>
      <c r="AL20" s="449"/>
      <c r="AM20" s="449"/>
      <c r="AN20" s="450"/>
      <c r="AO20" s="417"/>
      <c r="AP20" s="417"/>
      <c r="AQ20" s="417"/>
      <c r="AR20" s="417"/>
      <c r="AS20" s="417"/>
      <c r="AT20" s="417"/>
      <c r="AU20" s="417"/>
      <c r="AV20" s="417"/>
      <c r="AW20" s="417"/>
      <c r="AX20" s="417"/>
      <c r="AY20" s="417"/>
      <c r="AZ20" s="417"/>
      <c r="BA20" s="417"/>
      <c r="BB20" s="417"/>
      <c r="BC20" s="417"/>
      <c r="BD20" s="417"/>
      <c r="BE20" s="417"/>
      <c r="BF20" s="417"/>
      <c r="BG20" s="417"/>
      <c r="BH20" s="417"/>
      <c r="BI20" s="417"/>
      <c r="BJ20" s="417"/>
      <c r="BK20" s="417"/>
      <c r="BL20" s="417"/>
      <c r="BM20" s="417"/>
      <c r="BN20" s="417"/>
      <c r="BO20" s="417"/>
      <c r="BP20" s="417"/>
      <c r="BQ20" s="417"/>
      <c r="BS20" s="128"/>
      <c r="BT20" s="128"/>
      <c r="BU20" s="573"/>
    </row>
    <row r="21" spans="1:73" ht="12" customHeight="1">
      <c r="A21" s="128"/>
      <c r="G21" s="439"/>
      <c r="H21" s="440"/>
      <c r="I21" s="440"/>
      <c r="J21" s="441"/>
      <c r="K21" s="417"/>
      <c r="L21" s="417"/>
      <c r="M21" s="417"/>
      <c r="N21" s="417"/>
      <c r="O21" s="417"/>
      <c r="P21" s="417"/>
      <c r="Q21" s="417"/>
      <c r="R21" s="417"/>
      <c r="S21" s="417"/>
      <c r="T21" s="417"/>
      <c r="U21" s="451"/>
      <c r="V21" s="452"/>
      <c r="W21" s="452"/>
      <c r="X21" s="452"/>
      <c r="Y21" s="452"/>
      <c r="Z21" s="452"/>
      <c r="AA21" s="452"/>
      <c r="AB21" s="452"/>
      <c r="AC21" s="452"/>
      <c r="AD21" s="452"/>
      <c r="AE21" s="452"/>
      <c r="AF21" s="452"/>
      <c r="AG21" s="452"/>
      <c r="AH21" s="452"/>
      <c r="AI21" s="452"/>
      <c r="AJ21" s="452"/>
      <c r="AK21" s="452"/>
      <c r="AL21" s="452"/>
      <c r="AM21" s="452"/>
      <c r="AN21" s="453"/>
      <c r="AO21" s="417"/>
      <c r="AP21" s="417"/>
      <c r="AQ21" s="417"/>
      <c r="AR21" s="417"/>
      <c r="AS21" s="417"/>
      <c r="AT21" s="417"/>
      <c r="AU21" s="417"/>
      <c r="AV21" s="417"/>
      <c r="AW21" s="417"/>
      <c r="AX21" s="417"/>
      <c r="AY21" s="417"/>
      <c r="AZ21" s="417"/>
      <c r="BA21" s="417"/>
      <c r="BB21" s="417"/>
      <c r="BC21" s="417"/>
      <c r="BD21" s="417"/>
      <c r="BE21" s="417"/>
      <c r="BF21" s="417"/>
      <c r="BG21" s="417"/>
      <c r="BH21" s="417"/>
      <c r="BI21" s="417"/>
      <c r="BJ21" s="417"/>
      <c r="BK21" s="417"/>
      <c r="BL21" s="417"/>
      <c r="BM21" s="417"/>
      <c r="BN21" s="417"/>
      <c r="BO21" s="417"/>
      <c r="BP21" s="417"/>
      <c r="BQ21" s="417"/>
      <c r="BS21" s="128"/>
      <c r="BT21" s="128"/>
      <c r="BU21" s="573"/>
    </row>
    <row r="22" spans="1:73" ht="12" customHeight="1">
      <c r="A22" s="128">
        <f>A19+1</f>
        <v>6</v>
      </c>
      <c r="G22" s="439"/>
      <c r="H22" s="440"/>
      <c r="I22" s="440"/>
      <c r="J22" s="441"/>
      <c r="K22" s="417" t="str">
        <f ca="1">IF(INDEX(入力,$A22,K$1)="","",INDEX(入力,$A22,K$1))</f>
        <v/>
      </c>
      <c r="L22" s="417"/>
      <c r="M22" s="417"/>
      <c r="N22" s="417"/>
      <c r="O22" s="417"/>
      <c r="P22" s="417"/>
      <c r="Q22" s="417"/>
      <c r="R22" s="417"/>
      <c r="S22" s="417"/>
      <c r="T22" s="417"/>
      <c r="U22" s="417" t="str">
        <f ca="1">IF($K22="","",VLOOKUP($K22,新選手名簿,U$1,FALSE))</f>
        <v/>
      </c>
      <c r="V22" s="417"/>
      <c r="W22" s="417"/>
      <c r="X22" s="417"/>
      <c r="Y22" s="417"/>
      <c r="Z22" s="417"/>
      <c r="AA22" s="417"/>
      <c r="AB22" s="417"/>
      <c r="AC22" s="417"/>
      <c r="AD22" s="417"/>
      <c r="AE22" s="417" t="str">
        <f>IF(INDEX(入力シート!AE4:BC39,$A22,AE$1)="","",入力シート!$AG$1*100+INDEX(入力シート!AE4:BC39,$A22,AE$1))</f>
        <v/>
      </c>
      <c r="AF22" s="417"/>
      <c r="AG22" s="417"/>
      <c r="AH22" s="417"/>
      <c r="AI22" s="417"/>
      <c r="AJ22" s="417"/>
      <c r="AK22" s="417"/>
      <c r="AL22" s="417"/>
      <c r="AM22" s="417"/>
      <c r="AN22" s="417"/>
      <c r="AO22" s="417" t="str">
        <f ca="1">IF($K22="","",VLOOKUP($K22,新選手名簿,AO$1,FALSE))</f>
        <v/>
      </c>
      <c r="AP22" s="417"/>
      <c r="AQ22" s="417"/>
      <c r="AR22" s="417"/>
      <c r="AS22" s="417"/>
      <c r="AT22" s="417"/>
      <c r="AU22" s="417"/>
      <c r="AV22" s="417"/>
      <c r="AW22" s="417"/>
      <c r="AX22" s="417"/>
      <c r="AY22" s="417"/>
      <c r="AZ22" s="417"/>
      <c r="BA22" s="417"/>
      <c r="BB22" s="417"/>
      <c r="BC22" s="417"/>
      <c r="BD22" s="417"/>
      <c r="BE22" s="417"/>
      <c r="BF22" s="417"/>
      <c r="BG22" s="417"/>
      <c r="BH22" s="417" t="str">
        <f ca="1">IF($K22="","",VLOOKUP($K22,新選手名簿,BH$1,FALSE))</f>
        <v/>
      </c>
      <c r="BI22" s="417"/>
      <c r="BJ22" s="417"/>
      <c r="BK22" s="417"/>
      <c r="BL22" s="417"/>
      <c r="BM22" s="417" t="str">
        <f ca="1">IF($K22="","",VLOOKUP($K22,新選手名簿,BM$1,FALSE))</f>
        <v/>
      </c>
      <c r="BN22" s="417"/>
      <c r="BO22" s="417"/>
      <c r="BP22" s="417"/>
      <c r="BQ22" s="417"/>
      <c r="BS22" s="128"/>
      <c r="BT22" s="128"/>
      <c r="BU22" s="573"/>
    </row>
    <row r="23" spans="1:73" ht="12" customHeight="1">
      <c r="A23" s="128"/>
      <c r="G23" s="439"/>
      <c r="H23" s="440"/>
      <c r="I23" s="440"/>
      <c r="J23" s="441"/>
      <c r="K23" s="417"/>
      <c r="L23" s="417"/>
      <c r="M23" s="417"/>
      <c r="N23" s="417"/>
      <c r="O23" s="417"/>
      <c r="P23" s="417"/>
      <c r="Q23" s="417"/>
      <c r="R23" s="417"/>
      <c r="S23" s="417"/>
      <c r="T23" s="417"/>
      <c r="U23" s="417"/>
      <c r="V23" s="417"/>
      <c r="W23" s="417"/>
      <c r="X23" s="417"/>
      <c r="Y23" s="417"/>
      <c r="Z23" s="417"/>
      <c r="AA23" s="417"/>
      <c r="AB23" s="417"/>
      <c r="AC23" s="417"/>
      <c r="AD23" s="417"/>
      <c r="AE23" s="417"/>
      <c r="AF23" s="417"/>
      <c r="AG23" s="417"/>
      <c r="AH23" s="417"/>
      <c r="AI23" s="417"/>
      <c r="AJ23" s="417"/>
      <c r="AK23" s="417"/>
      <c r="AL23" s="417"/>
      <c r="AM23" s="417"/>
      <c r="AN23" s="417"/>
      <c r="AO23" s="417"/>
      <c r="AP23" s="417"/>
      <c r="AQ23" s="417"/>
      <c r="AR23" s="417"/>
      <c r="AS23" s="417"/>
      <c r="AT23" s="417"/>
      <c r="AU23" s="417"/>
      <c r="AV23" s="417"/>
      <c r="AW23" s="417"/>
      <c r="AX23" s="417"/>
      <c r="AY23" s="417"/>
      <c r="AZ23" s="417"/>
      <c r="BA23" s="417"/>
      <c r="BB23" s="417"/>
      <c r="BC23" s="417"/>
      <c r="BD23" s="417"/>
      <c r="BE23" s="417"/>
      <c r="BF23" s="417"/>
      <c r="BG23" s="417"/>
      <c r="BH23" s="417"/>
      <c r="BI23" s="417"/>
      <c r="BJ23" s="417"/>
      <c r="BK23" s="417"/>
      <c r="BL23" s="417"/>
      <c r="BM23" s="417"/>
      <c r="BN23" s="417"/>
      <c r="BO23" s="417"/>
      <c r="BP23" s="417"/>
      <c r="BQ23" s="417"/>
      <c r="BS23" s="128"/>
      <c r="BT23" s="128"/>
      <c r="BU23" s="573"/>
    </row>
    <row r="24" spans="1:73" ht="12" customHeight="1">
      <c r="A24" s="128"/>
      <c r="G24" s="439"/>
      <c r="H24" s="440"/>
      <c r="I24" s="440"/>
      <c r="J24" s="441"/>
      <c r="K24" s="417"/>
      <c r="L24" s="417"/>
      <c r="M24" s="417"/>
      <c r="N24" s="417"/>
      <c r="O24" s="417"/>
      <c r="P24" s="417"/>
      <c r="Q24" s="417"/>
      <c r="R24" s="417"/>
      <c r="S24" s="417"/>
      <c r="T24" s="417"/>
      <c r="U24" s="417"/>
      <c r="V24" s="417"/>
      <c r="W24" s="417"/>
      <c r="X24" s="417"/>
      <c r="Y24" s="417"/>
      <c r="Z24" s="417"/>
      <c r="AA24" s="417"/>
      <c r="AB24" s="417"/>
      <c r="AC24" s="417"/>
      <c r="AD24" s="417"/>
      <c r="AE24" s="417"/>
      <c r="AF24" s="417"/>
      <c r="AG24" s="417"/>
      <c r="AH24" s="417"/>
      <c r="AI24" s="417"/>
      <c r="AJ24" s="417"/>
      <c r="AK24" s="417"/>
      <c r="AL24" s="417"/>
      <c r="AM24" s="417"/>
      <c r="AN24" s="417"/>
      <c r="AO24" s="417"/>
      <c r="AP24" s="417"/>
      <c r="AQ24" s="417"/>
      <c r="AR24" s="417"/>
      <c r="AS24" s="417"/>
      <c r="AT24" s="417"/>
      <c r="AU24" s="417"/>
      <c r="AV24" s="417"/>
      <c r="AW24" s="417"/>
      <c r="AX24" s="417"/>
      <c r="AY24" s="417"/>
      <c r="AZ24" s="417"/>
      <c r="BA24" s="417"/>
      <c r="BB24" s="417"/>
      <c r="BC24" s="417"/>
      <c r="BD24" s="417"/>
      <c r="BE24" s="417"/>
      <c r="BF24" s="417"/>
      <c r="BG24" s="417"/>
      <c r="BH24" s="417"/>
      <c r="BI24" s="417"/>
      <c r="BJ24" s="417"/>
      <c r="BK24" s="417"/>
      <c r="BL24" s="417"/>
      <c r="BM24" s="417"/>
      <c r="BN24" s="417"/>
      <c r="BO24" s="417"/>
      <c r="BP24" s="417"/>
      <c r="BQ24" s="417"/>
      <c r="BS24" s="128"/>
      <c r="BT24" s="128"/>
      <c r="BU24" s="573"/>
    </row>
    <row r="25" spans="1:73" ht="12" customHeight="1">
      <c r="A25" s="128">
        <f>A22+1</f>
        <v>7</v>
      </c>
      <c r="G25" s="439"/>
      <c r="H25" s="440"/>
      <c r="I25" s="440"/>
      <c r="J25" s="441"/>
      <c r="K25" s="417" t="str">
        <f ca="1">IF(INDEX(入力,$A25,K$1)="","",INDEX(入力,$A25,K$1))</f>
        <v/>
      </c>
      <c r="L25" s="417"/>
      <c r="M25" s="417"/>
      <c r="N25" s="417"/>
      <c r="O25" s="417"/>
      <c r="P25" s="417"/>
      <c r="Q25" s="417"/>
      <c r="R25" s="417"/>
      <c r="S25" s="417"/>
      <c r="T25" s="417"/>
      <c r="U25" s="417" t="str">
        <f ca="1">IF($K25="","",VLOOKUP($K25,新選手名簿,U$1,FALSE))</f>
        <v/>
      </c>
      <c r="V25" s="417"/>
      <c r="W25" s="417"/>
      <c r="X25" s="417"/>
      <c r="Y25" s="417"/>
      <c r="Z25" s="417"/>
      <c r="AA25" s="417"/>
      <c r="AB25" s="417"/>
      <c r="AC25" s="417"/>
      <c r="AD25" s="417"/>
      <c r="AE25" s="417">
        <f>IF(INDEX(入力シート!AE7:BC42,$A25,AE$1)="","",入力シート!$AG$1*100+INDEX(入力シート!AE7:BC42,$A25,AE$1))</f>
        <v>9001</v>
      </c>
      <c r="AF25" s="417"/>
      <c r="AG25" s="417"/>
      <c r="AH25" s="417"/>
      <c r="AI25" s="417"/>
      <c r="AJ25" s="417"/>
      <c r="AK25" s="417"/>
      <c r="AL25" s="417"/>
      <c r="AM25" s="417"/>
      <c r="AN25" s="417"/>
      <c r="AO25" s="417" t="str">
        <f ca="1">IF($K25="","",VLOOKUP($K25,新選手名簿,AO$1,FALSE))</f>
        <v/>
      </c>
      <c r="AP25" s="417"/>
      <c r="AQ25" s="417"/>
      <c r="AR25" s="417"/>
      <c r="AS25" s="417"/>
      <c r="AT25" s="417"/>
      <c r="AU25" s="417"/>
      <c r="AV25" s="417"/>
      <c r="AW25" s="417"/>
      <c r="AX25" s="417"/>
      <c r="AY25" s="417"/>
      <c r="AZ25" s="417"/>
      <c r="BA25" s="417"/>
      <c r="BB25" s="417"/>
      <c r="BC25" s="417"/>
      <c r="BD25" s="417"/>
      <c r="BE25" s="417"/>
      <c r="BF25" s="417"/>
      <c r="BG25" s="417"/>
      <c r="BH25" s="417" t="str">
        <f ca="1">IF($K25="","",VLOOKUP($K25,新選手名簿,BH$1,FALSE))</f>
        <v/>
      </c>
      <c r="BI25" s="417"/>
      <c r="BJ25" s="417"/>
      <c r="BK25" s="417"/>
      <c r="BL25" s="417"/>
      <c r="BM25" s="417" t="str">
        <f ca="1">IF($K25="","",VLOOKUP($K25,新選手名簿,BM$1,FALSE))</f>
        <v/>
      </c>
      <c r="BN25" s="417"/>
      <c r="BO25" s="417"/>
      <c r="BP25" s="417"/>
      <c r="BQ25" s="417"/>
      <c r="BS25" s="128"/>
      <c r="BT25" s="128"/>
      <c r="BU25" s="573"/>
    </row>
    <row r="26" spans="1:73" ht="12" customHeight="1">
      <c r="A26" s="128"/>
      <c r="G26" s="439"/>
      <c r="H26" s="440"/>
      <c r="I26" s="440"/>
      <c r="J26" s="441"/>
      <c r="K26" s="417"/>
      <c r="L26" s="417"/>
      <c r="M26" s="417"/>
      <c r="N26" s="417"/>
      <c r="O26" s="417"/>
      <c r="P26" s="417"/>
      <c r="Q26" s="417"/>
      <c r="R26" s="417"/>
      <c r="S26" s="417"/>
      <c r="T26" s="417"/>
      <c r="U26" s="417"/>
      <c r="V26" s="417"/>
      <c r="W26" s="417"/>
      <c r="X26" s="417"/>
      <c r="Y26" s="417"/>
      <c r="Z26" s="417"/>
      <c r="AA26" s="417"/>
      <c r="AB26" s="417"/>
      <c r="AC26" s="417"/>
      <c r="AD26" s="417"/>
      <c r="AE26" s="417"/>
      <c r="AF26" s="417"/>
      <c r="AG26" s="417"/>
      <c r="AH26" s="417"/>
      <c r="AI26" s="417"/>
      <c r="AJ26" s="417"/>
      <c r="AK26" s="417"/>
      <c r="AL26" s="417"/>
      <c r="AM26" s="417"/>
      <c r="AN26" s="417"/>
      <c r="AO26" s="417"/>
      <c r="AP26" s="417"/>
      <c r="AQ26" s="417"/>
      <c r="AR26" s="417"/>
      <c r="AS26" s="417"/>
      <c r="AT26" s="417"/>
      <c r="AU26" s="417"/>
      <c r="AV26" s="417"/>
      <c r="AW26" s="417"/>
      <c r="AX26" s="417"/>
      <c r="AY26" s="417"/>
      <c r="AZ26" s="417"/>
      <c r="BA26" s="417"/>
      <c r="BB26" s="417"/>
      <c r="BC26" s="417"/>
      <c r="BD26" s="417"/>
      <c r="BE26" s="417"/>
      <c r="BF26" s="417"/>
      <c r="BG26" s="417"/>
      <c r="BH26" s="417"/>
      <c r="BI26" s="417"/>
      <c r="BJ26" s="417"/>
      <c r="BK26" s="417"/>
      <c r="BL26" s="417"/>
      <c r="BM26" s="417"/>
      <c r="BN26" s="417"/>
      <c r="BO26" s="417"/>
      <c r="BP26" s="417"/>
      <c r="BQ26" s="417"/>
      <c r="BS26" s="128"/>
      <c r="BT26" s="128"/>
      <c r="BU26" s="573"/>
    </row>
    <row r="27" spans="1:73" ht="12" customHeight="1">
      <c r="A27" s="128"/>
      <c r="G27" s="442"/>
      <c r="H27" s="443"/>
      <c r="I27" s="443"/>
      <c r="J27" s="444"/>
      <c r="K27" s="417"/>
      <c r="L27" s="417"/>
      <c r="M27" s="417"/>
      <c r="N27" s="417"/>
      <c r="O27" s="417"/>
      <c r="P27" s="417"/>
      <c r="Q27" s="417"/>
      <c r="R27" s="417"/>
      <c r="S27" s="417"/>
      <c r="T27" s="417"/>
      <c r="U27" s="417"/>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c r="BB27" s="417"/>
      <c r="BC27" s="417"/>
      <c r="BD27" s="417"/>
      <c r="BE27" s="417"/>
      <c r="BF27" s="417"/>
      <c r="BG27" s="417"/>
      <c r="BH27" s="417"/>
      <c r="BI27" s="417"/>
      <c r="BJ27" s="417"/>
      <c r="BK27" s="417"/>
      <c r="BL27" s="417"/>
      <c r="BM27" s="417"/>
      <c r="BN27" s="417"/>
      <c r="BO27" s="417"/>
      <c r="BP27" s="417"/>
      <c r="BQ27" s="417"/>
      <c r="BS27" s="128"/>
      <c r="BT27" s="128"/>
      <c r="BU27" s="573"/>
    </row>
    <row r="28" spans="1:73" ht="12" customHeight="1">
      <c r="A28" s="128">
        <f>A25+1</f>
        <v>8</v>
      </c>
      <c r="G28" s="529">
        <v>2</v>
      </c>
      <c r="H28" s="437"/>
      <c r="I28" s="437"/>
      <c r="J28" s="438"/>
      <c r="K28" s="417" t="str">
        <f ca="1">IF(INDEX(入力,$A28,K$1)="","",INDEX(入力,$A28,K$1))</f>
        <v/>
      </c>
      <c r="L28" s="417"/>
      <c r="M28" s="417"/>
      <c r="N28" s="417"/>
      <c r="O28" s="417"/>
      <c r="P28" s="417"/>
      <c r="Q28" s="417"/>
      <c r="R28" s="417"/>
      <c r="S28" s="417"/>
      <c r="T28" s="417"/>
      <c r="U28" s="417" t="str">
        <f ca="1">IF($K28="","",VLOOKUP($K28,新選手名簿,U$1,FALSE))</f>
        <v/>
      </c>
      <c r="V28" s="417"/>
      <c r="W28" s="417"/>
      <c r="X28" s="417"/>
      <c r="Y28" s="417"/>
      <c r="Z28" s="417"/>
      <c r="AA28" s="417"/>
      <c r="AB28" s="417"/>
      <c r="AC28" s="417"/>
      <c r="AD28" s="417"/>
      <c r="AE28" s="417">
        <f>IF(INDEX(入力シート!AE10:BC45,$A28,AE$1)="","",入力シート!$AG$1*100+INDEX(入力シート!AE10:BC45,$A28,AE$1))</f>
        <v>9005</v>
      </c>
      <c r="AF28" s="417"/>
      <c r="AG28" s="417"/>
      <c r="AH28" s="417"/>
      <c r="AI28" s="417"/>
      <c r="AJ28" s="417"/>
      <c r="AK28" s="417"/>
      <c r="AL28" s="417"/>
      <c r="AM28" s="417"/>
      <c r="AN28" s="417"/>
      <c r="AO28" s="417" t="str">
        <f ca="1">IF($K28="","",VLOOKUP($K28,新選手名簿,AO$1,FALSE))</f>
        <v/>
      </c>
      <c r="AP28" s="417"/>
      <c r="AQ28" s="417"/>
      <c r="AR28" s="417"/>
      <c r="AS28" s="417"/>
      <c r="AT28" s="417"/>
      <c r="AU28" s="417"/>
      <c r="AV28" s="417"/>
      <c r="AW28" s="417"/>
      <c r="AX28" s="417"/>
      <c r="AY28" s="417"/>
      <c r="AZ28" s="417"/>
      <c r="BA28" s="417"/>
      <c r="BB28" s="417"/>
      <c r="BC28" s="417"/>
      <c r="BD28" s="417"/>
      <c r="BE28" s="417"/>
      <c r="BF28" s="417"/>
      <c r="BG28" s="417"/>
      <c r="BH28" s="417" t="str">
        <f ca="1">IF($K28="","",VLOOKUP($K28,新選手名簿,BH$1,FALSE))</f>
        <v/>
      </c>
      <c r="BI28" s="417"/>
      <c r="BJ28" s="417"/>
      <c r="BK28" s="417"/>
      <c r="BL28" s="417"/>
      <c r="BM28" s="417" t="str">
        <f ca="1">IF($K28="","",VLOOKUP($K28,新選手名簿,BM$1,FALSE))</f>
        <v/>
      </c>
      <c r="BN28" s="417"/>
      <c r="BO28" s="417"/>
      <c r="BP28" s="417"/>
      <c r="BQ28" s="417"/>
      <c r="BS28" s="128"/>
      <c r="BT28" s="128"/>
      <c r="BU28" s="573"/>
    </row>
    <row r="29" spans="1:73" ht="12" customHeight="1">
      <c r="A29" s="128"/>
      <c r="G29" s="439"/>
      <c r="H29" s="440"/>
      <c r="I29" s="440"/>
      <c r="J29" s="441"/>
      <c r="K29" s="417"/>
      <c r="L29" s="417"/>
      <c r="M29" s="417"/>
      <c r="N29" s="417"/>
      <c r="O29" s="417"/>
      <c r="P29" s="417"/>
      <c r="Q29" s="417"/>
      <c r="R29" s="417"/>
      <c r="S29" s="417"/>
      <c r="T29" s="417"/>
      <c r="U29" s="417"/>
      <c r="V29" s="417"/>
      <c r="W29" s="417"/>
      <c r="X29" s="417"/>
      <c r="Y29" s="417"/>
      <c r="Z29" s="417"/>
      <c r="AA29" s="417"/>
      <c r="AB29" s="417"/>
      <c r="AC29" s="417"/>
      <c r="AD29" s="417"/>
      <c r="AE29" s="417"/>
      <c r="AF29" s="417"/>
      <c r="AG29" s="417"/>
      <c r="AH29" s="417"/>
      <c r="AI29" s="417"/>
      <c r="AJ29" s="417"/>
      <c r="AK29" s="417"/>
      <c r="AL29" s="417"/>
      <c r="AM29" s="417"/>
      <c r="AN29" s="417"/>
      <c r="AO29" s="417"/>
      <c r="AP29" s="417"/>
      <c r="AQ29" s="417"/>
      <c r="AR29" s="417"/>
      <c r="AS29" s="417"/>
      <c r="AT29" s="417"/>
      <c r="AU29" s="417"/>
      <c r="AV29" s="417"/>
      <c r="AW29" s="417"/>
      <c r="AX29" s="417"/>
      <c r="AY29" s="417"/>
      <c r="AZ29" s="417"/>
      <c r="BA29" s="417"/>
      <c r="BB29" s="417"/>
      <c r="BC29" s="417"/>
      <c r="BD29" s="417"/>
      <c r="BE29" s="417"/>
      <c r="BF29" s="417"/>
      <c r="BG29" s="417"/>
      <c r="BH29" s="417"/>
      <c r="BI29" s="417"/>
      <c r="BJ29" s="417"/>
      <c r="BK29" s="417"/>
      <c r="BL29" s="417"/>
      <c r="BM29" s="417"/>
      <c r="BN29" s="417"/>
      <c r="BO29" s="417"/>
      <c r="BP29" s="417"/>
      <c r="BQ29" s="417"/>
      <c r="BS29" s="128"/>
      <c r="BT29" s="128"/>
      <c r="BU29" s="573"/>
    </row>
    <row r="30" spans="1:73" ht="12" customHeight="1">
      <c r="A30" s="128"/>
      <c r="G30" s="439"/>
      <c r="H30" s="440"/>
      <c r="I30" s="440"/>
      <c r="J30" s="441"/>
      <c r="K30" s="417"/>
      <c r="L30" s="417"/>
      <c r="M30" s="417"/>
      <c r="N30" s="417"/>
      <c r="O30" s="417"/>
      <c r="P30" s="417"/>
      <c r="Q30" s="417"/>
      <c r="R30" s="417"/>
      <c r="S30" s="417"/>
      <c r="T30" s="417"/>
      <c r="U30" s="417"/>
      <c r="V30" s="417"/>
      <c r="W30" s="417"/>
      <c r="X30" s="417"/>
      <c r="Y30" s="417"/>
      <c r="Z30" s="417"/>
      <c r="AA30" s="417"/>
      <c r="AB30" s="417"/>
      <c r="AC30" s="417"/>
      <c r="AD30" s="417"/>
      <c r="AE30" s="417"/>
      <c r="AF30" s="417"/>
      <c r="AG30" s="417"/>
      <c r="AH30" s="417"/>
      <c r="AI30" s="417"/>
      <c r="AJ30" s="417"/>
      <c r="AK30" s="417"/>
      <c r="AL30" s="417"/>
      <c r="AM30" s="417"/>
      <c r="AN30" s="417"/>
      <c r="AO30" s="417"/>
      <c r="AP30" s="417"/>
      <c r="AQ30" s="417"/>
      <c r="AR30" s="417"/>
      <c r="AS30" s="417"/>
      <c r="AT30" s="417"/>
      <c r="AU30" s="417"/>
      <c r="AV30" s="417"/>
      <c r="AW30" s="417"/>
      <c r="AX30" s="417"/>
      <c r="AY30" s="417"/>
      <c r="AZ30" s="417"/>
      <c r="BA30" s="417"/>
      <c r="BB30" s="417"/>
      <c r="BC30" s="417"/>
      <c r="BD30" s="417"/>
      <c r="BE30" s="417"/>
      <c r="BF30" s="417"/>
      <c r="BG30" s="417"/>
      <c r="BH30" s="417"/>
      <c r="BI30" s="417"/>
      <c r="BJ30" s="417"/>
      <c r="BK30" s="417"/>
      <c r="BL30" s="417"/>
      <c r="BM30" s="417"/>
      <c r="BN30" s="417"/>
      <c r="BO30" s="417"/>
      <c r="BP30" s="417"/>
      <c r="BQ30" s="417"/>
      <c r="BS30" s="128"/>
      <c r="BT30" s="128"/>
      <c r="BU30" s="573"/>
    </row>
    <row r="31" spans="1:73" ht="12" customHeight="1">
      <c r="A31" s="128">
        <f>A28+1</f>
        <v>9</v>
      </c>
      <c r="G31" s="439"/>
      <c r="H31" s="440"/>
      <c r="I31" s="440"/>
      <c r="J31" s="441"/>
      <c r="K31" s="417" t="str">
        <f ca="1">IF(INDEX(入力,$A31,K$1)="","",INDEX(入力,$A31,K$1))</f>
        <v/>
      </c>
      <c r="L31" s="417"/>
      <c r="M31" s="417"/>
      <c r="N31" s="417"/>
      <c r="O31" s="417"/>
      <c r="P31" s="417"/>
      <c r="Q31" s="417"/>
      <c r="R31" s="417"/>
      <c r="S31" s="417"/>
      <c r="T31" s="417"/>
      <c r="U31" s="417" t="str">
        <f ca="1">IF($K31="","",VLOOKUP($K31,新選手名簿,U$1,FALSE))</f>
        <v/>
      </c>
      <c r="V31" s="417"/>
      <c r="W31" s="417"/>
      <c r="X31" s="417"/>
      <c r="Y31" s="417"/>
      <c r="Z31" s="417"/>
      <c r="AA31" s="417"/>
      <c r="AB31" s="417"/>
      <c r="AC31" s="417"/>
      <c r="AD31" s="417"/>
      <c r="AE31" s="417">
        <f>IF(INDEX(入力シート!AE13:BC48,$A31,AE$1)="","",入力シート!$AG$1*100+INDEX(入力シート!AE13:BC48,$A31,AE$1))</f>
        <v>9009</v>
      </c>
      <c r="AF31" s="417"/>
      <c r="AG31" s="417"/>
      <c r="AH31" s="417"/>
      <c r="AI31" s="417"/>
      <c r="AJ31" s="417"/>
      <c r="AK31" s="417"/>
      <c r="AL31" s="417"/>
      <c r="AM31" s="417"/>
      <c r="AN31" s="417"/>
      <c r="AO31" s="417" t="str">
        <f ca="1">IF($K31="","",VLOOKUP($K31,新選手名簿,AO$1,FALSE))</f>
        <v/>
      </c>
      <c r="AP31" s="417"/>
      <c r="AQ31" s="417"/>
      <c r="AR31" s="417"/>
      <c r="AS31" s="417"/>
      <c r="AT31" s="417"/>
      <c r="AU31" s="417"/>
      <c r="AV31" s="417"/>
      <c r="AW31" s="417"/>
      <c r="AX31" s="417"/>
      <c r="AY31" s="417"/>
      <c r="AZ31" s="417"/>
      <c r="BA31" s="417"/>
      <c r="BB31" s="417"/>
      <c r="BC31" s="417"/>
      <c r="BD31" s="417"/>
      <c r="BE31" s="417"/>
      <c r="BF31" s="417"/>
      <c r="BG31" s="417"/>
      <c r="BH31" s="417" t="str">
        <f ca="1">IF($K31="","",VLOOKUP($K31,新選手名簿,BH$1,FALSE))</f>
        <v/>
      </c>
      <c r="BI31" s="417"/>
      <c r="BJ31" s="417"/>
      <c r="BK31" s="417"/>
      <c r="BL31" s="417"/>
      <c r="BM31" s="417" t="str">
        <f ca="1">IF($K31="","",VLOOKUP($K31,新選手名簿,BM$1,FALSE))</f>
        <v/>
      </c>
      <c r="BN31" s="417"/>
      <c r="BO31" s="417"/>
      <c r="BP31" s="417"/>
      <c r="BQ31" s="417"/>
      <c r="BS31" s="128"/>
      <c r="BT31" s="128"/>
      <c r="BU31" s="573"/>
    </row>
    <row r="32" spans="1:73" ht="12" customHeight="1">
      <c r="A32" s="128"/>
      <c r="G32" s="439"/>
      <c r="H32" s="440"/>
      <c r="I32" s="440"/>
      <c r="J32" s="441"/>
      <c r="K32" s="417"/>
      <c r="L32" s="417"/>
      <c r="M32" s="417"/>
      <c r="N32" s="417"/>
      <c r="O32" s="417"/>
      <c r="P32" s="417"/>
      <c r="Q32" s="417"/>
      <c r="R32" s="417"/>
      <c r="S32" s="417"/>
      <c r="T32" s="417"/>
      <c r="U32" s="417"/>
      <c r="V32" s="417"/>
      <c r="W32" s="417"/>
      <c r="X32" s="417"/>
      <c r="Y32" s="417"/>
      <c r="Z32" s="417"/>
      <c r="AA32" s="417"/>
      <c r="AB32" s="417"/>
      <c r="AC32" s="417"/>
      <c r="AD32" s="417"/>
      <c r="AE32" s="417"/>
      <c r="AF32" s="417"/>
      <c r="AG32" s="417"/>
      <c r="AH32" s="417"/>
      <c r="AI32" s="417"/>
      <c r="AJ32" s="417"/>
      <c r="AK32" s="417"/>
      <c r="AL32" s="417"/>
      <c r="AM32" s="417"/>
      <c r="AN32" s="417"/>
      <c r="AO32" s="417"/>
      <c r="AP32" s="417"/>
      <c r="AQ32" s="417"/>
      <c r="AR32" s="417"/>
      <c r="AS32" s="417"/>
      <c r="AT32" s="417"/>
      <c r="AU32" s="417"/>
      <c r="AV32" s="417"/>
      <c r="AW32" s="417"/>
      <c r="AX32" s="417"/>
      <c r="AY32" s="417"/>
      <c r="AZ32" s="417"/>
      <c r="BA32" s="417"/>
      <c r="BB32" s="417"/>
      <c r="BC32" s="417"/>
      <c r="BD32" s="417"/>
      <c r="BE32" s="417"/>
      <c r="BF32" s="417"/>
      <c r="BG32" s="417"/>
      <c r="BH32" s="417"/>
      <c r="BI32" s="417"/>
      <c r="BJ32" s="417"/>
      <c r="BK32" s="417"/>
      <c r="BL32" s="417"/>
      <c r="BM32" s="417"/>
      <c r="BN32" s="417"/>
      <c r="BO32" s="417"/>
      <c r="BP32" s="417"/>
      <c r="BQ32" s="417"/>
      <c r="BS32" s="128"/>
      <c r="BT32" s="128"/>
      <c r="BU32" s="573"/>
    </row>
    <row r="33" spans="1:73" ht="12" customHeight="1">
      <c r="A33" s="128"/>
      <c r="G33" s="439"/>
      <c r="H33" s="440"/>
      <c r="I33" s="440"/>
      <c r="J33" s="441"/>
      <c r="K33" s="417"/>
      <c r="L33" s="417"/>
      <c r="M33" s="417"/>
      <c r="N33" s="417"/>
      <c r="O33" s="417"/>
      <c r="P33" s="417"/>
      <c r="Q33" s="417"/>
      <c r="R33" s="417"/>
      <c r="S33" s="417"/>
      <c r="T33" s="417"/>
      <c r="U33" s="417"/>
      <c r="V33" s="417"/>
      <c r="W33" s="417"/>
      <c r="X33" s="417"/>
      <c r="Y33" s="417"/>
      <c r="Z33" s="417"/>
      <c r="AA33" s="417"/>
      <c r="AB33" s="417"/>
      <c r="AC33" s="417"/>
      <c r="AD33" s="417"/>
      <c r="AE33" s="417"/>
      <c r="AF33" s="417"/>
      <c r="AG33" s="417"/>
      <c r="AH33" s="417"/>
      <c r="AI33" s="417"/>
      <c r="AJ33" s="417"/>
      <c r="AK33" s="417"/>
      <c r="AL33" s="417"/>
      <c r="AM33" s="417"/>
      <c r="AN33" s="417"/>
      <c r="AO33" s="417"/>
      <c r="AP33" s="417"/>
      <c r="AQ33" s="417"/>
      <c r="AR33" s="417"/>
      <c r="AS33" s="417"/>
      <c r="AT33" s="417"/>
      <c r="AU33" s="417"/>
      <c r="AV33" s="417"/>
      <c r="AW33" s="417"/>
      <c r="AX33" s="417"/>
      <c r="AY33" s="417"/>
      <c r="AZ33" s="417"/>
      <c r="BA33" s="417"/>
      <c r="BB33" s="417"/>
      <c r="BC33" s="417"/>
      <c r="BD33" s="417"/>
      <c r="BE33" s="417"/>
      <c r="BF33" s="417"/>
      <c r="BG33" s="417"/>
      <c r="BH33" s="417"/>
      <c r="BI33" s="417"/>
      <c r="BJ33" s="417"/>
      <c r="BK33" s="417"/>
      <c r="BL33" s="417"/>
      <c r="BM33" s="417"/>
      <c r="BN33" s="417"/>
      <c r="BO33" s="417"/>
      <c r="BP33" s="417"/>
      <c r="BQ33" s="417"/>
      <c r="BS33" s="128"/>
      <c r="BT33" s="128"/>
      <c r="BU33" s="573"/>
    </row>
    <row r="34" spans="1:73" ht="12" customHeight="1">
      <c r="A34" s="128">
        <f>A31+1</f>
        <v>10</v>
      </c>
      <c r="G34" s="439"/>
      <c r="H34" s="440"/>
      <c r="I34" s="440"/>
      <c r="J34" s="441"/>
      <c r="K34" s="417" t="str">
        <f ca="1">IF(INDEX(入力,$A34,K$1)="","",INDEX(入力,$A34,K$1))</f>
        <v/>
      </c>
      <c r="L34" s="417"/>
      <c r="M34" s="417"/>
      <c r="N34" s="417"/>
      <c r="O34" s="417"/>
      <c r="P34" s="417"/>
      <c r="Q34" s="417"/>
      <c r="R34" s="417"/>
      <c r="S34" s="417"/>
      <c r="T34" s="417"/>
      <c r="U34" s="417" t="str">
        <f ca="1">IF($K34="","",VLOOKUP($K34,新選手名簿,U$1,FALSE))</f>
        <v/>
      </c>
      <c r="V34" s="417"/>
      <c r="W34" s="417"/>
      <c r="X34" s="417"/>
      <c r="Y34" s="417"/>
      <c r="Z34" s="417"/>
      <c r="AA34" s="417"/>
      <c r="AB34" s="417"/>
      <c r="AC34" s="417"/>
      <c r="AD34" s="417"/>
      <c r="AE34" s="417">
        <f>IF(INDEX(入力シート!AE16:BC51,$A34,AE$1)="","",入力シート!$AG$1*100+INDEX(入力シート!AE16:BC51,$A34,AE$1))</f>
        <v>9013</v>
      </c>
      <c r="AF34" s="417"/>
      <c r="AG34" s="417"/>
      <c r="AH34" s="417"/>
      <c r="AI34" s="417"/>
      <c r="AJ34" s="417"/>
      <c r="AK34" s="417"/>
      <c r="AL34" s="417"/>
      <c r="AM34" s="417"/>
      <c r="AN34" s="417"/>
      <c r="AO34" s="417" t="str">
        <f ca="1">IF($K34="","",VLOOKUP($K34,新選手名簿,AO$1,FALSE))</f>
        <v/>
      </c>
      <c r="AP34" s="417"/>
      <c r="AQ34" s="417"/>
      <c r="AR34" s="417"/>
      <c r="AS34" s="417"/>
      <c r="AT34" s="417"/>
      <c r="AU34" s="417"/>
      <c r="AV34" s="417"/>
      <c r="AW34" s="417"/>
      <c r="AX34" s="417"/>
      <c r="AY34" s="417"/>
      <c r="AZ34" s="417"/>
      <c r="BA34" s="417"/>
      <c r="BB34" s="417"/>
      <c r="BC34" s="417"/>
      <c r="BD34" s="417"/>
      <c r="BE34" s="417"/>
      <c r="BF34" s="417"/>
      <c r="BG34" s="417"/>
      <c r="BH34" s="417" t="str">
        <f ca="1">IF($K34="","",VLOOKUP($K34,新選手名簿,BH$1,FALSE))</f>
        <v/>
      </c>
      <c r="BI34" s="417"/>
      <c r="BJ34" s="417"/>
      <c r="BK34" s="417"/>
      <c r="BL34" s="417"/>
      <c r="BM34" s="417" t="str">
        <f ca="1">IF($K34="","",VLOOKUP($K34,新選手名簿,BM$1,FALSE))</f>
        <v/>
      </c>
      <c r="BN34" s="417"/>
      <c r="BO34" s="417"/>
      <c r="BP34" s="417"/>
      <c r="BQ34" s="417"/>
      <c r="BS34" s="128"/>
      <c r="BT34" s="128"/>
      <c r="BU34" s="573"/>
    </row>
    <row r="35" spans="1:73" ht="12" customHeight="1">
      <c r="A35" s="128"/>
      <c r="G35" s="439"/>
      <c r="H35" s="440"/>
      <c r="I35" s="440"/>
      <c r="J35" s="441"/>
      <c r="K35" s="417"/>
      <c r="L35" s="417"/>
      <c r="M35" s="417"/>
      <c r="N35" s="417"/>
      <c r="O35" s="417"/>
      <c r="P35" s="417"/>
      <c r="Q35" s="417"/>
      <c r="R35" s="417"/>
      <c r="S35" s="417"/>
      <c r="T35" s="417"/>
      <c r="U35" s="417"/>
      <c r="V35" s="417"/>
      <c r="W35" s="417"/>
      <c r="X35" s="417"/>
      <c r="Y35" s="417"/>
      <c r="Z35" s="417"/>
      <c r="AA35" s="417"/>
      <c r="AB35" s="417"/>
      <c r="AC35" s="417"/>
      <c r="AD35" s="417"/>
      <c r="AE35" s="417"/>
      <c r="AF35" s="417"/>
      <c r="AG35" s="417"/>
      <c r="AH35" s="417"/>
      <c r="AI35" s="417"/>
      <c r="AJ35" s="417"/>
      <c r="AK35" s="417"/>
      <c r="AL35" s="417"/>
      <c r="AM35" s="417"/>
      <c r="AN35" s="417"/>
      <c r="AO35" s="417"/>
      <c r="AP35" s="417"/>
      <c r="AQ35" s="417"/>
      <c r="AR35" s="417"/>
      <c r="AS35" s="417"/>
      <c r="AT35" s="417"/>
      <c r="AU35" s="417"/>
      <c r="AV35" s="417"/>
      <c r="AW35" s="417"/>
      <c r="AX35" s="417"/>
      <c r="AY35" s="417"/>
      <c r="AZ35" s="417"/>
      <c r="BA35" s="417"/>
      <c r="BB35" s="417"/>
      <c r="BC35" s="417"/>
      <c r="BD35" s="417"/>
      <c r="BE35" s="417"/>
      <c r="BF35" s="417"/>
      <c r="BG35" s="417"/>
      <c r="BH35" s="417"/>
      <c r="BI35" s="417"/>
      <c r="BJ35" s="417"/>
      <c r="BK35" s="417"/>
      <c r="BL35" s="417"/>
      <c r="BM35" s="417"/>
      <c r="BN35" s="417"/>
      <c r="BO35" s="417"/>
      <c r="BP35" s="417"/>
      <c r="BQ35" s="417"/>
      <c r="BS35" s="128"/>
      <c r="BT35" s="128"/>
      <c r="BU35" s="573"/>
    </row>
    <row r="36" spans="1:73" ht="12" customHeight="1">
      <c r="A36" s="128"/>
      <c r="G36" s="442"/>
      <c r="H36" s="443"/>
      <c r="I36" s="443"/>
      <c r="J36" s="444"/>
      <c r="K36" s="417"/>
      <c r="L36" s="417"/>
      <c r="M36" s="417"/>
      <c r="N36" s="417"/>
      <c r="O36" s="417"/>
      <c r="P36" s="417"/>
      <c r="Q36" s="417"/>
      <c r="R36" s="417"/>
      <c r="S36" s="417"/>
      <c r="T36" s="417"/>
      <c r="U36" s="417"/>
      <c r="V36" s="417"/>
      <c r="W36" s="417"/>
      <c r="X36" s="417"/>
      <c r="Y36" s="417"/>
      <c r="Z36" s="417"/>
      <c r="AA36" s="417"/>
      <c r="AB36" s="417"/>
      <c r="AC36" s="417"/>
      <c r="AD36" s="417"/>
      <c r="AE36" s="417"/>
      <c r="AF36" s="417"/>
      <c r="AG36" s="417"/>
      <c r="AH36" s="417"/>
      <c r="AI36" s="417"/>
      <c r="AJ36" s="417"/>
      <c r="AK36" s="417"/>
      <c r="AL36" s="417"/>
      <c r="AM36" s="417"/>
      <c r="AN36" s="417"/>
      <c r="AO36" s="417"/>
      <c r="AP36" s="417"/>
      <c r="AQ36" s="417"/>
      <c r="AR36" s="417"/>
      <c r="AS36" s="417"/>
      <c r="AT36" s="417"/>
      <c r="AU36" s="417"/>
      <c r="AV36" s="417"/>
      <c r="AW36" s="417"/>
      <c r="AX36" s="417"/>
      <c r="AY36" s="417"/>
      <c r="AZ36" s="417"/>
      <c r="BA36" s="417"/>
      <c r="BB36" s="417"/>
      <c r="BC36" s="417"/>
      <c r="BD36" s="417"/>
      <c r="BE36" s="417"/>
      <c r="BF36" s="417"/>
      <c r="BG36" s="417"/>
      <c r="BH36" s="417"/>
      <c r="BI36" s="417"/>
      <c r="BJ36" s="417"/>
      <c r="BK36" s="417"/>
      <c r="BL36" s="417"/>
      <c r="BM36" s="417"/>
      <c r="BN36" s="417"/>
      <c r="BO36" s="417"/>
      <c r="BP36" s="417"/>
      <c r="BQ36" s="417"/>
      <c r="BS36" s="128"/>
      <c r="BT36" s="128"/>
      <c r="BU36" s="573"/>
    </row>
    <row r="37" spans="1:73" ht="12" customHeight="1">
      <c r="A37" s="128">
        <f>A34+1</f>
        <v>11</v>
      </c>
      <c r="G37" s="529">
        <v>3</v>
      </c>
      <c r="H37" s="437"/>
      <c r="I37" s="437"/>
      <c r="J37" s="438"/>
      <c r="K37" s="417" t="str">
        <f ca="1">IF(INDEX(入力,$A37,K$1)="","",INDEX(入力,$A37,K$1))</f>
        <v/>
      </c>
      <c r="L37" s="417"/>
      <c r="M37" s="417"/>
      <c r="N37" s="417"/>
      <c r="O37" s="417"/>
      <c r="P37" s="417"/>
      <c r="Q37" s="417"/>
      <c r="R37" s="417"/>
      <c r="S37" s="417"/>
      <c r="T37" s="417"/>
      <c r="U37" s="417" t="str">
        <f ca="1">IF($K37="","",VLOOKUP($K37,新選手名簿,U$1,FALSE))</f>
        <v/>
      </c>
      <c r="V37" s="417"/>
      <c r="W37" s="417"/>
      <c r="X37" s="417"/>
      <c r="Y37" s="417"/>
      <c r="Z37" s="417"/>
      <c r="AA37" s="417"/>
      <c r="AB37" s="417"/>
      <c r="AC37" s="417"/>
      <c r="AD37" s="417"/>
      <c r="AE37" s="417">
        <f>IF(INDEX(入力シート!AE19:BC54,$A37,AE$1)="","",入力シート!$AG$1*100+INDEX(入力シート!AE19:BC54,$A37,AE$1))</f>
        <v>9017</v>
      </c>
      <c r="AF37" s="417"/>
      <c r="AG37" s="417"/>
      <c r="AH37" s="417"/>
      <c r="AI37" s="417"/>
      <c r="AJ37" s="417"/>
      <c r="AK37" s="417"/>
      <c r="AL37" s="417"/>
      <c r="AM37" s="417"/>
      <c r="AN37" s="417"/>
      <c r="AO37" s="417" t="str">
        <f ca="1">IF($K37="","",VLOOKUP($K37,新選手名簿,AO$1,FALSE))</f>
        <v/>
      </c>
      <c r="AP37" s="417"/>
      <c r="AQ37" s="417"/>
      <c r="AR37" s="417"/>
      <c r="AS37" s="417"/>
      <c r="AT37" s="417"/>
      <c r="AU37" s="417"/>
      <c r="AV37" s="417"/>
      <c r="AW37" s="417"/>
      <c r="AX37" s="417"/>
      <c r="AY37" s="417"/>
      <c r="AZ37" s="417"/>
      <c r="BA37" s="417"/>
      <c r="BB37" s="417"/>
      <c r="BC37" s="417"/>
      <c r="BD37" s="417"/>
      <c r="BE37" s="417"/>
      <c r="BF37" s="417"/>
      <c r="BG37" s="417"/>
      <c r="BH37" s="417" t="str">
        <f ca="1">IF($K37="","",VLOOKUP($K37,新選手名簿,BH$1,FALSE))</f>
        <v/>
      </c>
      <c r="BI37" s="417"/>
      <c r="BJ37" s="417"/>
      <c r="BK37" s="417"/>
      <c r="BL37" s="417"/>
      <c r="BM37" s="417" t="str">
        <f ca="1">IF($K37="","",VLOOKUP($K37,新選手名簿,BM$1,FALSE))</f>
        <v/>
      </c>
      <c r="BN37" s="417"/>
      <c r="BO37" s="417"/>
      <c r="BP37" s="417"/>
      <c r="BQ37" s="417"/>
      <c r="BS37" s="128"/>
      <c r="BT37" s="128"/>
      <c r="BU37" s="128"/>
    </row>
    <row r="38" spans="1:73" ht="12" customHeight="1">
      <c r="A38" s="128"/>
      <c r="G38" s="439"/>
      <c r="H38" s="440"/>
      <c r="I38" s="440"/>
      <c r="J38" s="441"/>
      <c r="K38" s="417"/>
      <c r="L38" s="417"/>
      <c r="M38" s="417"/>
      <c r="N38" s="417"/>
      <c r="O38" s="417"/>
      <c r="P38" s="417"/>
      <c r="Q38" s="417"/>
      <c r="R38" s="417"/>
      <c r="S38" s="417"/>
      <c r="T38" s="417"/>
      <c r="U38" s="417"/>
      <c r="V38" s="417"/>
      <c r="W38" s="417"/>
      <c r="X38" s="417"/>
      <c r="Y38" s="417"/>
      <c r="Z38" s="417"/>
      <c r="AA38" s="417"/>
      <c r="AB38" s="417"/>
      <c r="AC38" s="417"/>
      <c r="AD38" s="417"/>
      <c r="AE38" s="417"/>
      <c r="AF38" s="417"/>
      <c r="AG38" s="417"/>
      <c r="AH38" s="417"/>
      <c r="AI38" s="417"/>
      <c r="AJ38" s="417"/>
      <c r="AK38" s="417"/>
      <c r="AL38" s="417"/>
      <c r="AM38" s="417"/>
      <c r="AN38" s="417"/>
      <c r="AO38" s="417"/>
      <c r="AP38" s="417"/>
      <c r="AQ38" s="417"/>
      <c r="AR38" s="417"/>
      <c r="AS38" s="417"/>
      <c r="AT38" s="417"/>
      <c r="AU38" s="417"/>
      <c r="AV38" s="417"/>
      <c r="AW38" s="417"/>
      <c r="AX38" s="417"/>
      <c r="AY38" s="417"/>
      <c r="AZ38" s="417"/>
      <c r="BA38" s="417"/>
      <c r="BB38" s="417"/>
      <c r="BC38" s="417"/>
      <c r="BD38" s="417"/>
      <c r="BE38" s="417"/>
      <c r="BF38" s="417"/>
      <c r="BG38" s="417"/>
      <c r="BH38" s="417"/>
      <c r="BI38" s="417"/>
      <c r="BJ38" s="417"/>
      <c r="BK38" s="417"/>
      <c r="BL38" s="417"/>
      <c r="BM38" s="417"/>
      <c r="BN38" s="417"/>
      <c r="BO38" s="417"/>
      <c r="BP38" s="417"/>
      <c r="BQ38" s="417"/>
      <c r="BS38" s="128"/>
      <c r="BT38" s="128"/>
      <c r="BU38" s="128"/>
    </row>
    <row r="39" spans="1:73" ht="12" customHeight="1">
      <c r="A39" s="128"/>
      <c r="G39" s="439"/>
      <c r="H39" s="440"/>
      <c r="I39" s="440"/>
      <c r="J39" s="441"/>
      <c r="K39" s="417"/>
      <c r="L39" s="417"/>
      <c r="M39" s="417"/>
      <c r="N39" s="417"/>
      <c r="O39" s="417"/>
      <c r="P39" s="417"/>
      <c r="Q39" s="417"/>
      <c r="R39" s="417"/>
      <c r="S39" s="417"/>
      <c r="T39" s="417"/>
      <c r="U39" s="417"/>
      <c r="V39" s="417"/>
      <c r="W39" s="417"/>
      <c r="X39" s="417"/>
      <c r="Y39" s="417"/>
      <c r="Z39" s="417"/>
      <c r="AA39" s="417"/>
      <c r="AB39" s="417"/>
      <c r="AC39" s="417"/>
      <c r="AD39" s="417"/>
      <c r="AE39" s="417"/>
      <c r="AF39" s="417"/>
      <c r="AG39" s="417"/>
      <c r="AH39" s="417"/>
      <c r="AI39" s="417"/>
      <c r="AJ39" s="417"/>
      <c r="AK39" s="417"/>
      <c r="AL39" s="417"/>
      <c r="AM39" s="417"/>
      <c r="AN39" s="417"/>
      <c r="AO39" s="417"/>
      <c r="AP39" s="417"/>
      <c r="AQ39" s="417"/>
      <c r="AR39" s="417"/>
      <c r="AS39" s="417"/>
      <c r="AT39" s="417"/>
      <c r="AU39" s="417"/>
      <c r="AV39" s="417"/>
      <c r="AW39" s="417"/>
      <c r="AX39" s="417"/>
      <c r="AY39" s="417"/>
      <c r="AZ39" s="417"/>
      <c r="BA39" s="417"/>
      <c r="BB39" s="417"/>
      <c r="BC39" s="417"/>
      <c r="BD39" s="417"/>
      <c r="BE39" s="417"/>
      <c r="BF39" s="417"/>
      <c r="BG39" s="417"/>
      <c r="BH39" s="417"/>
      <c r="BI39" s="417"/>
      <c r="BJ39" s="417"/>
      <c r="BK39" s="417"/>
      <c r="BL39" s="417"/>
      <c r="BM39" s="417"/>
      <c r="BN39" s="417"/>
      <c r="BO39" s="417"/>
      <c r="BP39" s="417"/>
      <c r="BQ39" s="417"/>
      <c r="BS39" s="128"/>
      <c r="BT39" s="128"/>
      <c r="BU39" s="128"/>
    </row>
    <row r="40" spans="1:73" ht="12" customHeight="1">
      <c r="A40" s="128">
        <f>A37+1</f>
        <v>12</v>
      </c>
      <c r="G40" s="439"/>
      <c r="H40" s="440"/>
      <c r="I40" s="440"/>
      <c r="J40" s="441"/>
      <c r="K40" s="417" t="str">
        <f ca="1">IF(INDEX(入力,$A40,K$1)="","",INDEX(入力,$A40,K$1))</f>
        <v/>
      </c>
      <c r="L40" s="417"/>
      <c r="M40" s="417"/>
      <c r="N40" s="417"/>
      <c r="O40" s="417"/>
      <c r="P40" s="417"/>
      <c r="Q40" s="417"/>
      <c r="R40" s="417"/>
      <c r="S40" s="417"/>
      <c r="T40" s="417"/>
      <c r="U40" s="417" t="str">
        <f ca="1">IF($K40="","",VLOOKUP($K40,新選手名簿,U$1,FALSE))</f>
        <v/>
      </c>
      <c r="V40" s="417"/>
      <c r="W40" s="417"/>
      <c r="X40" s="417"/>
      <c r="Y40" s="417"/>
      <c r="Z40" s="417"/>
      <c r="AA40" s="417"/>
      <c r="AB40" s="417"/>
      <c r="AC40" s="417"/>
      <c r="AD40" s="417"/>
      <c r="AE40" s="417">
        <f>IF(INDEX(入力シート!AE22:BC57,$A40,AE$1)="","",入力シート!$AG$1*100+INDEX(入力シート!AE22:BC57,$A40,AE$1))</f>
        <v>9021</v>
      </c>
      <c r="AF40" s="417"/>
      <c r="AG40" s="417"/>
      <c r="AH40" s="417"/>
      <c r="AI40" s="417"/>
      <c r="AJ40" s="417"/>
      <c r="AK40" s="417"/>
      <c r="AL40" s="417"/>
      <c r="AM40" s="417"/>
      <c r="AN40" s="417"/>
      <c r="AO40" s="417" t="str">
        <f ca="1">IF($K40="","",VLOOKUP($K40,新選手名簿,AO$1,FALSE))</f>
        <v/>
      </c>
      <c r="AP40" s="417"/>
      <c r="AQ40" s="417"/>
      <c r="AR40" s="417"/>
      <c r="AS40" s="417"/>
      <c r="AT40" s="417"/>
      <c r="AU40" s="417"/>
      <c r="AV40" s="417"/>
      <c r="AW40" s="417"/>
      <c r="AX40" s="417"/>
      <c r="AY40" s="417"/>
      <c r="AZ40" s="417"/>
      <c r="BA40" s="417"/>
      <c r="BB40" s="417"/>
      <c r="BC40" s="417"/>
      <c r="BD40" s="417"/>
      <c r="BE40" s="417"/>
      <c r="BF40" s="417"/>
      <c r="BG40" s="417"/>
      <c r="BH40" s="417" t="str">
        <f ca="1">IF($K40="","",VLOOKUP($K40,新選手名簿,BH$1,FALSE))</f>
        <v/>
      </c>
      <c r="BI40" s="417"/>
      <c r="BJ40" s="417"/>
      <c r="BK40" s="417"/>
      <c r="BL40" s="417"/>
      <c r="BM40" s="417" t="str">
        <f ca="1">IF($K40="","",VLOOKUP($K40,新選手名簿,BM$1,FALSE))</f>
        <v/>
      </c>
      <c r="BN40" s="417"/>
      <c r="BO40" s="417"/>
      <c r="BP40" s="417"/>
      <c r="BQ40" s="417"/>
      <c r="BS40" s="128"/>
      <c r="BT40" s="128"/>
      <c r="BU40" s="128"/>
    </row>
    <row r="41" spans="1:73" ht="12" customHeight="1">
      <c r="A41" s="128"/>
      <c r="G41" s="439"/>
      <c r="H41" s="440"/>
      <c r="I41" s="440"/>
      <c r="J41" s="441"/>
      <c r="K41" s="417"/>
      <c r="L41" s="417"/>
      <c r="M41" s="417"/>
      <c r="N41" s="417"/>
      <c r="O41" s="417"/>
      <c r="P41" s="417"/>
      <c r="Q41" s="417"/>
      <c r="R41" s="417"/>
      <c r="S41" s="417"/>
      <c r="T41" s="417"/>
      <c r="U41" s="417"/>
      <c r="V41" s="417"/>
      <c r="W41" s="417"/>
      <c r="X41" s="417"/>
      <c r="Y41" s="417"/>
      <c r="Z41" s="417"/>
      <c r="AA41" s="417"/>
      <c r="AB41" s="417"/>
      <c r="AC41" s="417"/>
      <c r="AD41" s="417"/>
      <c r="AE41" s="417"/>
      <c r="AF41" s="417"/>
      <c r="AG41" s="417"/>
      <c r="AH41" s="417"/>
      <c r="AI41" s="417"/>
      <c r="AJ41" s="417"/>
      <c r="AK41" s="417"/>
      <c r="AL41" s="417"/>
      <c r="AM41" s="417"/>
      <c r="AN41" s="417"/>
      <c r="AO41" s="417"/>
      <c r="AP41" s="417"/>
      <c r="AQ41" s="417"/>
      <c r="AR41" s="417"/>
      <c r="AS41" s="417"/>
      <c r="AT41" s="417"/>
      <c r="AU41" s="417"/>
      <c r="AV41" s="417"/>
      <c r="AW41" s="417"/>
      <c r="AX41" s="417"/>
      <c r="AY41" s="417"/>
      <c r="AZ41" s="417"/>
      <c r="BA41" s="417"/>
      <c r="BB41" s="417"/>
      <c r="BC41" s="417"/>
      <c r="BD41" s="417"/>
      <c r="BE41" s="417"/>
      <c r="BF41" s="417"/>
      <c r="BG41" s="417"/>
      <c r="BH41" s="417"/>
      <c r="BI41" s="417"/>
      <c r="BJ41" s="417"/>
      <c r="BK41" s="417"/>
      <c r="BL41" s="417"/>
      <c r="BM41" s="417"/>
      <c r="BN41" s="417"/>
      <c r="BO41" s="417"/>
      <c r="BP41" s="417"/>
      <c r="BQ41" s="417"/>
      <c r="BS41" s="128"/>
      <c r="BT41" s="128"/>
      <c r="BU41" s="128"/>
    </row>
    <row r="42" spans="1:73" ht="12" customHeight="1">
      <c r="A42" s="128"/>
      <c r="G42" s="439"/>
      <c r="H42" s="440"/>
      <c r="I42" s="440"/>
      <c r="J42" s="441"/>
      <c r="K42" s="417"/>
      <c r="L42" s="417"/>
      <c r="M42" s="417"/>
      <c r="N42" s="417"/>
      <c r="O42" s="417"/>
      <c r="P42" s="417"/>
      <c r="Q42" s="417"/>
      <c r="R42" s="417"/>
      <c r="S42" s="417"/>
      <c r="T42" s="417"/>
      <c r="U42" s="417"/>
      <c r="V42" s="417"/>
      <c r="W42" s="417"/>
      <c r="X42" s="417"/>
      <c r="Y42" s="417"/>
      <c r="Z42" s="417"/>
      <c r="AA42" s="417"/>
      <c r="AB42" s="417"/>
      <c r="AC42" s="417"/>
      <c r="AD42" s="417"/>
      <c r="AE42" s="417"/>
      <c r="AF42" s="417"/>
      <c r="AG42" s="417"/>
      <c r="AH42" s="417"/>
      <c r="AI42" s="417"/>
      <c r="AJ42" s="417"/>
      <c r="AK42" s="417"/>
      <c r="AL42" s="417"/>
      <c r="AM42" s="417"/>
      <c r="AN42" s="417"/>
      <c r="AO42" s="417"/>
      <c r="AP42" s="417"/>
      <c r="AQ42" s="417"/>
      <c r="AR42" s="417"/>
      <c r="AS42" s="417"/>
      <c r="AT42" s="417"/>
      <c r="AU42" s="417"/>
      <c r="AV42" s="417"/>
      <c r="AW42" s="417"/>
      <c r="AX42" s="417"/>
      <c r="AY42" s="417"/>
      <c r="AZ42" s="417"/>
      <c r="BA42" s="417"/>
      <c r="BB42" s="417"/>
      <c r="BC42" s="417"/>
      <c r="BD42" s="417"/>
      <c r="BE42" s="417"/>
      <c r="BF42" s="417"/>
      <c r="BG42" s="417"/>
      <c r="BH42" s="417"/>
      <c r="BI42" s="417"/>
      <c r="BJ42" s="417"/>
      <c r="BK42" s="417"/>
      <c r="BL42" s="417"/>
      <c r="BM42" s="417"/>
      <c r="BN42" s="417"/>
      <c r="BO42" s="417"/>
      <c r="BP42" s="417"/>
      <c r="BQ42" s="417"/>
      <c r="BS42" s="128"/>
      <c r="BT42" s="128"/>
      <c r="BU42" s="128"/>
    </row>
    <row r="43" spans="1:73" ht="12" customHeight="1">
      <c r="A43" s="128">
        <f>A40+1</f>
        <v>13</v>
      </c>
      <c r="G43" s="439"/>
      <c r="H43" s="440"/>
      <c r="I43" s="440"/>
      <c r="J43" s="441"/>
      <c r="K43" s="417" t="str">
        <f ca="1">IF(INDEX(入力,$A43,K$1)="","",INDEX(入力,$A43,K$1))</f>
        <v/>
      </c>
      <c r="L43" s="417"/>
      <c r="M43" s="417"/>
      <c r="N43" s="417"/>
      <c r="O43" s="417"/>
      <c r="P43" s="417"/>
      <c r="Q43" s="417"/>
      <c r="R43" s="417"/>
      <c r="S43" s="417"/>
      <c r="T43" s="417"/>
      <c r="U43" s="417" t="str">
        <f ca="1">IF($K43="","",VLOOKUP($K43,新選手名簿,U$1,FALSE))</f>
        <v/>
      </c>
      <c r="V43" s="417"/>
      <c r="W43" s="417"/>
      <c r="X43" s="417"/>
      <c r="Y43" s="417"/>
      <c r="Z43" s="417"/>
      <c r="AA43" s="417"/>
      <c r="AB43" s="417"/>
      <c r="AC43" s="417"/>
      <c r="AD43" s="417"/>
      <c r="AE43" s="417">
        <f>IF(INDEX(入力シート!AE25:BC60,$A43,AE$1)="","",入力シート!$AG$1*100+INDEX(入力シート!AE25:BC60,$A43,AE$1))</f>
        <v>9025</v>
      </c>
      <c r="AF43" s="417"/>
      <c r="AG43" s="417"/>
      <c r="AH43" s="417"/>
      <c r="AI43" s="417"/>
      <c r="AJ43" s="417"/>
      <c r="AK43" s="417"/>
      <c r="AL43" s="417"/>
      <c r="AM43" s="417"/>
      <c r="AN43" s="417"/>
      <c r="AO43" s="417" t="str">
        <f ca="1">IF($K43="","",VLOOKUP($K43,新選手名簿,AO$1,FALSE))</f>
        <v/>
      </c>
      <c r="AP43" s="417"/>
      <c r="AQ43" s="417"/>
      <c r="AR43" s="417"/>
      <c r="AS43" s="417"/>
      <c r="AT43" s="417"/>
      <c r="AU43" s="417"/>
      <c r="AV43" s="417"/>
      <c r="AW43" s="417"/>
      <c r="AX43" s="417"/>
      <c r="AY43" s="417"/>
      <c r="AZ43" s="417"/>
      <c r="BA43" s="417"/>
      <c r="BB43" s="417"/>
      <c r="BC43" s="417"/>
      <c r="BD43" s="417"/>
      <c r="BE43" s="417"/>
      <c r="BF43" s="417"/>
      <c r="BG43" s="417"/>
      <c r="BH43" s="417" t="str">
        <f ca="1">IF($K43="","",VLOOKUP($K43,新選手名簿,BH$1,FALSE))</f>
        <v/>
      </c>
      <c r="BI43" s="417"/>
      <c r="BJ43" s="417"/>
      <c r="BK43" s="417"/>
      <c r="BL43" s="417"/>
      <c r="BM43" s="417" t="str">
        <f ca="1">IF($K43="","",VLOOKUP($K43,新選手名簿,BM$1,FALSE))</f>
        <v/>
      </c>
      <c r="BN43" s="417"/>
      <c r="BO43" s="417"/>
      <c r="BP43" s="417"/>
      <c r="BQ43" s="417"/>
      <c r="BS43" s="128"/>
      <c r="BT43" s="128"/>
      <c r="BU43" s="128"/>
    </row>
    <row r="44" spans="1:73" ht="12" customHeight="1">
      <c r="A44" s="128"/>
      <c r="G44" s="439"/>
      <c r="H44" s="440"/>
      <c r="I44" s="440"/>
      <c r="J44" s="441"/>
      <c r="K44" s="417"/>
      <c r="L44" s="417"/>
      <c r="M44" s="417"/>
      <c r="N44" s="417"/>
      <c r="O44" s="417"/>
      <c r="P44" s="417"/>
      <c r="Q44" s="417"/>
      <c r="R44" s="417"/>
      <c r="S44" s="417"/>
      <c r="T44" s="417"/>
      <c r="U44" s="417"/>
      <c r="V44" s="417"/>
      <c r="W44" s="417"/>
      <c r="X44" s="417"/>
      <c r="Y44" s="417"/>
      <c r="Z44" s="417"/>
      <c r="AA44" s="417"/>
      <c r="AB44" s="417"/>
      <c r="AC44" s="417"/>
      <c r="AD44" s="417"/>
      <c r="AE44" s="417"/>
      <c r="AF44" s="417"/>
      <c r="AG44" s="417"/>
      <c r="AH44" s="417"/>
      <c r="AI44" s="417"/>
      <c r="AJ44" s="417"/>
      <c r="AK44" s="417"/>
      <c r="AL44" s="417"/>
      <c r="AM44" s="417"/>
      <c r="AN44" s="417"/>
      <c r="AO44" s="417"/>
      <c r="AP44" s="417"/>
      <c r="AQ44" s="417"/>
      <c r="AR44" s="417"/>
      <c r="AS44" s="417"/>
      <c r="AT44" s="417"/>
      <c r="AU44" s="417"/>
      <c r="AV44" s="417"/>
      <c r="AW44" s="417"/>
      <c r="AX44" s="417"/>
      <c r="AY44" s="417"/>
      <c r="AZ44" s="417"/>
      <c r="BA44" s="417"/>
      <c r="BB44" s="417"/>
      <c r="BC44" s="417"/>
      <c r="BD44" s="417"/>
      <c r="BE44" s="417"/>
      <c r="BF44" s="417"/>
      <c r="BG44" s="417"/>
      <c r="BH44" s="417"/>
      <c r="BI44" s="417"/>
      <c r="BJ44" s="417"/>
      <c r="BK44" s="417"/>
      <c r="BL44" s="417"/>
      <c r="BM44" s="417"/>
      <c r="BN44" s="417"/>
      <c r="BO44" s="417"/>
      <c r="BP44" s="417"/>
      <c r="BQ44" s="417"/>
      <c r="BS44" s="128"/>
      <c r="BT44" s="128"/>
      <c r="BU44" s="128"/>
    </row>
    <row r="45" spans="1:73" ht="12" customHeight="1">
      <c r="A45" s="128"/>
      <c r="G45" s="442"/>
      <c r="H45" s="443"/>
      <c r="I45" s="443"/>
      <c r="J45" s="444"/>
      <c r="K45" s="417"/>
      <c r="L45" s="417"/>
      <c r="M45" s="417"/>
      <c r="N45" s="417"/>
      <c r="O45" s="417"/>
      <c r="P45" s="417"/>
      <c r="Q45" s="417"/>
      <c r="R45" s="417"/>
      <c r="S45" s="417"/>
      <c r="T45" s="417"/>
      <c r="U45" s="417"/>
      <c r="V45" s="417"/>
      <c r="W45" s="417"/>
      <c r="X45" s="417"/>
      <c r="Y45" s="417"/>
      <c r="Z45" s="417"/>
      <c r="AA45" s="417"/>
      <c r="AB45" s="417"/>
      <c r="AC45" s="417"/>
      <c r="AD45" s="417"/>
      <c r="AE45" s="417"/>
      <c r="AF45" s="417"/>
      <c r="AG45" s="417"/>
      <c r="AH45" s="417"/>
      <c r="AI45" s="417"/>
      <c r="AJ45" s="417"/>
      <c r="AK45" s="417"/>
      <c r="AL45" s="417"/>
      <c r="AM45" s="417"/>
      <c r="AN45" s="417"/>
      <c r="AO45" s="417"/>
      <c r="AP45" s="417"/>
      <c r="AQ45" s="417"/>
      <c r="AR45" s="417"/>
      <c r="AS45" s="417"/>
      <c r="AT45" s="417"/>
      <c r="AU45" s="417"/>
      <c r="AV45" s="417"/>
      <c r="AW45" s="417"/>
      <c r="AX45" s="417"/>
      <c r="AY45" s="417"/>
      <c r="AZ45" s="417"/>
      <c r="BA45" s="417"/>
      <c r="BB45" s="417"/>
      <c r="BC45" s="417"/>
      <c r="BD45" s="417"/>
      <c r="BE45" s="417"/>
      <c r="BF45" s="417"/>
      <c r="BG45" s="417"/>
      <c r="BH45" s="417"/>
      <c r="BI45" s="417"/>
      <c r="BJ45" s="417"/>
      <c r="BK45" s="417"/>
      <c r="BL45" s="417"/>
      <c r="BM45" s="417"/>
      <c r="BN45" s="417"/>
      <c r="BO45" s="417"/>
      <c r="BP45" s="417"/>
      <c r="BQ45" s="417"/>
      <c r="BS45" s="128"/>
      <c r="BT45" s="128"/>
      <c r="BU45" s="128"/>
    </row>
    <row r="46" spans="1:73" ht="12" customHeight="1">
      <c r="A46" s="128">
        <f>A43+1</f>
        <v>14</v>
      </c>
      <c r="G46" s="529">
        <v>4</v>
      </c>
      <c r="H46" s="437"/>
      <c r="I46" s="437"/>
      <c r="J46" s="438"/>
      <c r="K46" s="417" t="str">
        <f ca="1">IF(INDEX(入力,$A46,K$1)="","",INDEX(入力,$A46,K$1))</f>
        <v/>
      </c>
      <c r="L46" s="417"/>
      <c r="M46" s="417"/>
      <c r="N46" s="417"/>
      <c r="O46" s="417"/>
      <c r="P46" s="417"/>
      <c r="Q46" s="417"/>
      <c r="R46" s="417"/>
      <c r="S46" s="417"/>
      <c r="T46" s="417"/>
      <c r="U46" s="417" t="str">
        <f ca="1">IF($K46="","",VLOOKUP($K46,新選手名簿,U$1,FALSE))</f>
        <v/>
      </c>
      <c r="V46" s="417"/>
      <c r="W46" s="417"/>
      <c r="X46" s="417"/>
      <c r="Y46" s="417"/>
      <c r="Z46" s="417"/>
      <c r="AA46" s="417"/>
      <c r="AB46" s="417"/>
      <c r="AC46" s="417"/>
      <c r="AD46" s="417"/>
      <c r="AE46" s="417">
        <f>IF(INDEX(入力シート!AE28:BC63,$A46,AE$1)="","",入力シート!$AG$1*100+INDEX(入力シート!AE28:BC63,$A46,AE$1))</f>
        <v>9029</v>
      </c>
      <c r="AF46" s="417"/>
      <c r="AG46" s="417"/>
      <c r="AH46" s="417"/>
      <c r="AI46" s="417"/>
      <c r="AJ46" s="417"/>
      <c r="AK46" s="417"/>
      <c r="AL46" s="417"/>
      <c r="AM46" s="417"/>
      <c r="AN46" s="417"/>
      <c r="AO46" s="417" t="str">
        <f ca="1">IF($K46="","",VLOOKUP($K46,新選手名簿,AO$1,FALSE))</f>
        <v/>
      </c>
      <c r="AP46" s="417"/>
      <c r="AQ46" s="417"/>
      <c r="AR46" s="417"/>
      <c r="AS46" s="417"/>
      <c r="AT46" s="417"/>
      <c r="AU46" s="417"/>
      <c r="AV46" s="417"/>
      <c r="AW46" s="417"/>
      <c r="AX46" s="417"/>
      <c r="AY46" s="417"/>
      <c r="AZ46" s="417"/>
      <c r="BA46" s="417"/>
      <c r="BB46" s="417"/>
      <c r="BC46" s="417"/>
      <c r="BD46" s="417"/>
      <c r="BE46" s="417"/>
      <c r="BF46" s="417"/>
      <c r="BG46" s="417"/>
      <c r="BH46" s="417" t="str">
        <f ca="1">IF($K46="","",VLOOKUP($K46,新選手名簿,BH$1,FALSE))</f>
        <v/>
      </c>
      <c r="BI46" s="417"/>
      <c r="BJ46" s="417"/>
      <c r="BK46" s="417"/>
      <c r="BL46" s="417"/>
      <c r="BM46" s="417" t="str">
        <f ca="1">IF($K46="","",VLOOKUP($K46,新選手名簿,BM$1,FALSE))</f>
        <v/>
      </c>
      <c r="BN46" s="417"/>
      <c r="BO46" s="417"/>
      <c r="BP46" s="417"/>
      <c r="BQ46" s="417"/>
      <c r="BS46" s="128"/>
      <c r="BT46" s="128"/>
      <c r="BU46" s="128"/>
    </row>
    <row r="47" spans="1:73" ht="12" customHeight="1">
      <c r="A47" s="128"/>
      <c r="G47" s="439"/>
      <c r="H47" s="440"/>
      <c r="I47" s="440"/>
      <c r="J47" s="441"/>
      <c r="K47" s="417"/>
      <c r="L47" s="417"/>
      <c r="M47" s="417"/>
      <c r="N47" s="417"/>
      <c r="O47" s="417"/>
      <c r="P47" s="417"/>
      <c r="Q47" s="417"/>
      <c r="R47" s="417"/>
      <c r="S47" s="417"/>
      <c r="T47" s="417"/>
      <c r="U47" s="417"/>
      <c r="V47" s="417"/>
      <c r="W47" s="417"/>
      <c r="X47" s="417"/>
      <c r="Y47" s="417"/>
      <c r="Z47" s="417"/>
      <c r="AA47" s="417"/>
      <c r="AB47" s="417"/>
      <c r="AC47" s="417"/>
      <c r="AD47" s="417"/>
      <c r="AE47" s="417"/>
      <c r="AF47" s="417"/>
      <c r="AG47" s="417"/>
      <c r="AH47" s="417"/>
      <c r="AI47" s="417"/>
      <c r="AJ47" s="417"/>
      <c r="AK47" s="417"/>
      <c r="AL47" s="417"/>
      <c r="AM47" s="417"/>
      <c r="AN47" s="417"/>
      <c r="AO47" s="417"/>
      <c r="AP47" s="417"/>
      <c r="AQ47" s="417"/>
      <c r="AR47" s="417"/>
      <c r="AS47" s="417"/>
      <c r="AT47" s="417"/>
      <c r="AU47" s="417"/>
      <c r="AV47" s="417"/>
      <c r="AW47" s="417"/>
      <c r="AX47" s="417"/>
      <c r="AY47" s="417"/>
      <c r="AZ47" s="417"/>
      <c r="BA47" s="417"/>
      <c r="BB47" s="417"/>
      <c r="BC47" s="417"/>
      <c r="BD47" s="417"/>
      <c r="BE47" s="417"/>
      <c r="BF47" s="417"/>
      <c r="BG47" s="417"/>
      <c r="BH47" s="417"/>
      <c r="BI47" s="417"/>
      <c r="BJ47" s="417"/>
      <c r="BK47" s="417"/>
      <c r="BL47" s="417"/>
      <c r="BM47" s="417"/>
      <c r="BN47" s="417"/>
      <c r="BO47" s="417"/>
      <c r="BP47" s="417"/>
      <c r="BQ47" s="417"/>
      <c r="BS47" s="128"/>
      <c r="BT47" s="128"/>
      <c r="BU47" s="128"/>
    </row>
    <row r="48" spans="1:73" ht="12" customHeight="1">
      <c r="A48" s="128"/>
      <c r="G48" s="439"/>
      <c r="H48" s="440"/>
      <c r="I48" s="440"/>
      <c r="J48" s="441"/>
      <c r="K48" s="417"/>
      <c r="L48" s="417"/>
      <c r="M48" s="417"/>
      <c r="N48" s="417"/>
      <c r="O48" s="417"/>
      <c r="P48" s="417"/>
      <c r="Q48" s="417"/>
      <c r="R48" s="417"/>
      <c r="S48" s="417"/>
      <c r="T48" s="417"/>
      <c r="U48" s="417"/>
      <c r="V48" s="417"/>
      <c r="W48" s="417"/>
      <c r="X48" s="417"/>
      <c r="Y48" s="417"/>
      <c r="Z48" s="417"/>
      <c r="AA48" s="417"/>
      <c r="AB48" s="417"/>
      <c r="AC48" s="417"/>
      <c r="AD48" s="417"/>
      <c r="AE48" s="417"/>
      <c r="AF48" s="417"/>
      <c r="AG48" s="417"/>
      <c r="AH48" s="417"/>
      <c r="AI48" s="417"/>
      <c r="AJ48" s="417"/>
      <c r="AK48" s="417"/>
      <c r="AL48" s="417"/>
      <c r="AM48" s="417"/>
      <c r="AN48" s="417"/>
      <c r="AO48" s="417"/>
      <c r="AP48" s="417"/>
      <c r="AQ48" s="417"/>
      <c r="AR48" s="417"/>
      <c r="AS48" s="417"/>
      <c r="AT48" s="417"/>
      <c r="AU48" s="417"/>
      <c r="AV48" s="417"/>
      <c r="AW48" s="417"/>
      <c r="AX48" s="417"/>
      <c r="AY48" s="417"/>
      <c r="AZ48" s="417"/>
      <c r="BA48" s="417"/>
      <c r="BB48" s="417"/>
      <c r="BC48" s="417"/>
      <c r="BD48" s="417"/>
      <c r="BE48" s="417"/>
      <c r="BF48" s="417"/>
      <c r="BG48" s="417"/>
      <c r="BH48" s="417"/>
      <c r="BI48" s="417"/>
      <c r="BJ48" s="417"/>
      <c r="BK48" s="417"/>
      <c r="BL48" s="417"/>
      <c r="BM48" s="417"/>
      <c r="BN48" s="417"/>
      <c r="BO48" s="417"/>
      <c r="BP48" s="417"/>
      <c r="BQ48" s="417"/>
      <c r="BS48" s="128"/>
      <c r="BT48" s="128"/>
      <c r="BU48" s="128"/>
    </row>
    <row r="49" spans="1:73" ht="12" customHeight="1">
      <c r="A49" s="128">
        <f>A46+1</f>
        <v>15</v>
      </c>
      <c r="G49" s="439"/>
      <c r="H49" s="440"/>
      <c r="I49" s="440"/>
      <c r="J49" s="441"/>
      <c r="K49" s="445" t="str">
        <f ca="1">IF(INDEX(入力,$A49,K$1)="","",INDEX(入力,$A49,K$1))</f>
        <v/>
      </c>
      <c r="L49" s="446"/>
      <c r="M49" s="446"/>
      <c r="N49" s="446"/>
      <c r="O49" s="446"/>
      <c r="P49" s="446"/>
      <c r="Q49" s="446"/>
      <c r="R49" s="446"/>
      <c r="S49" s="446"/>
      <c r="T49" s="447"/>
      <c r="U49" s="445" t="str">
        <f ca="1">IF($K49="","",VLOOKUP($K49,新選手名簿,U$1,FALSE))</f>
        <v/>
      </c>
      <c r="V49" s="446"/>
      <c r="W49" s="446"/>
      <c r="X49" s="446"/>
      <c r="Y49" s="446"/>
      <c r="Z49" s="446"/>
      <c r="AA49" s="446"/>
      <c r="AB49" s="446"/>
      <c r="AC49" s="446"/>
      <c r="AD49" s="446"/>
      <c r="AE49" s="446">
        <f>IF(INDEX(入力シート!AE31:BC66,$A49,AE$1)="","",入力シート!$AG$1*100+INDEX(入力シート!AE31:BC66,$A49,AE$1))</f>
        <v>9033</v>
      </c>
      <c r="AF49" s="446"/>
      <c r="AG49" s="446"/>
      <c r="AH49" s="446"/>
      <c r="AI49" s="446"/>
      <c r="AJ49" s="446"/>
      <c r="AK49" s="446"/>
      <c r="AL49" s="446"/>
      <c r="AM49" s="446"/>
      <c r="AN49" s="447"/>
      <c r="AO49" s="445" t="str">
        <f ca="1">IF($K49="","",VLOOKUP($K49,新選手名簿,AO$1,FALSE))</f>
        <v/>
      </c>
      <c r="AP49" s="446"/>
      <c r="AQ49" s="446"/>
      <c r="AR49" s="446"/>
      <c r="AS49" s="446"/>
      <c r="AT49" s="446"/>
      <c r="AU49" s="446"/>
      <c r="AV49" s="446"/>
      <c r="AW49" s="446"/>
      <c r="AX49" s="446"/>
      <c r="AY49" s="446"/>
      <c r="AZ49" s="446"/>
      <c r="BA49" s="446"/>
      <c r="BB49" s="446"/>
      <c r="BC49" s="446"/>
      <c r="BD49" s="446"/>
      <c r="BE49" s="446"/>
      <c r="BF49" s="446"/>
      <c r="BG49" s="447"/>
      <c r="BH49" s="445" t="str">
        <f ca="1">IF($K49="","",VLOOKUP($K49,新選手名簿,BH$1,FALSE))</f>
        <v/>
      </c>
      <c r="BI49" s="446"/>
      <c r="BJ49" s="446"/>
      <c r="BK49" s="446"/>
      <c r="BL49" s="447"/>
      <c r="BM49" s="445" t="str">
        <f ca="1">IF($K49="","",VLOOKUP($K49,新選手名簿,BM$1,FALSE))</f>
        <v/>
      </c>
      <c r="BN49" s="446"/>
      <c r="BO49" s="446"/>
      <c r="BP49" s="446"/>
      <c r="BQ49" s="447"/>
      <c r="BS49" s="128"/>
      <c r="BT49" s="128"/>
      <c r="BU49" s="128"/>
    </row>
    <row r="50" spans="1:73" ht="12" customHeight="1">
      <c r="A50" s="128"/>
      <c r="G50" s="439"/>
      <c r="H50" s="440"/>
      <c r="I50" s="440"/>
      <c r="J50" s="441"/>
      <c r="K50" s="448"/>
      <c r="L50" s="449"/>
      <c r="M50" s="449"/>
      <c r="N50" s="449"/>
      <c r="O50" s="449"/>
      <c r="P50" s="449"/>
      <c r="Q50" s="449"/>
      <c r="R50" s="449"/>
      <c r="S50" s="449"/>
      <c r="T50" s="450"/>
      <c r="U50" s="448"/>
      <c r="V50" s="449"/>
      <c r="W50" s="449"/>
      <c r="X50" s="449"/>
      <c r="Y50" s="449"/>
      <c r="Z50" s="449"/>
      <c r="AA50" s="449"/>
      <c r="AB50" s="449"/>
      <c r="AC50" s="449"/>
      <c r="AD50" s="449"/>
      <c r="AE50" s="449"/>
      <c r="AF50" s="449"/>
      <c r="AG50" s="449"/>
      <c r="AH50" s="449"/>
      <c r="AI50" s="449"/>
      <c r="AJ50" s="449"/>
      <c r="AK50" s="449"/>
      <c r="AL50" s="449"/>
      <c r="AM50" s="449"/>
      <c r="AN50" s="450"/>
      <c r="AO50" s="448"/>
      <c r="AP50" s="449"/>
      <c r="AQ50" s="449"/>
      <c r="AR50" s="449"/>
      <c r="AS50" s="449"/>
      <c r="AT50" s="449"/>
      <c r="AU50" s="449"/>
      <c r="AV50" s="449"/>
      <c r="AW50" s="449"/>
      <c r="AX50" s="449"/>
      <c r="AY50" s="449"/>
      <c r="AZ50" s="449"/>
      <c r="BA50" s="449"/>
      <c r="BB50" s="449"/>
      <c r="BC50" s="449"/>
      <c r="BD50" s="449"/>
      <c r="BE50" s="449"/>
      <c r="BF50" s="449"/>
      <c r="BG50" s="450"/>
      <c r="BH50" s="448"/>
      <c r="BI50" s="449"/>
      <c r="BJ50" s="449"/>
      <c r="BK50" s="449"/>
      <c r="BL50" s="450"/>
      <c r="BM50" s="448"/>
      <c r="BN50" s="449"/>
      <c r="BO50" s="449"/>
      <c r="BP50" s="449"/>
      <c r="BQ50" s="450"/>
      <c r="BS50" s="128"/>
      <c r="BT50" s="128"/>
      <c r="BU50" s="128"/>
    </row>
    <row r="51" spans="1:73" ht="12" customHeight="1">
      <c r="A51" s="128"/>
      <c r="G51" s="439"/>
      <c r="H51" s="440"/>
      <c r="I51" s="440"/>
      <c r="J51" s="441"/>
      <c r="K51" s="451"/>
      <c r="L51" s="452"/>
      <c r="M51" s="452"/>
      <c r="N51" s="452"/>
      <c r="O51" s="452"/>
      <c r="P51" s="452"/>
      <c r="Q51" s="452"/>
      <c r="R51" s="452"/>
      <c r="S51" s="452"/>
      <c r="T51" s="453"/>
      <c r="U51" s="451"/>
      <c r="V51" s="452"/>
      <c r="W51" s="452"/>
      <c r="X51" s="452"/>
      <c r="Y51" s="452"/>
      <c r="Z51" s="452"/>
      <c r="AA51" s="452"/>
      <c r="AB51" s="452"/>
      <c r="AC51" s="452"/>
      <c r="AD51" s="452"/>
      <c r="AE51" s="452"/>
      <c r="AF51" s="452"/>
      <c r="AG51" s="452"/>
      <c r="AH51" s="452"/>
      <c r="AI51" s="452"/>
      <c r="AJ51" s="452"/>
      <c r="AK51" s="452"/>
      <c r="AL51" s="452"/>
      <c r="AM51" s="452"/>
      <c r="AN51" s="453"/>
      <c r="AO51" s="451"/>
      <c r="AP51" s="452"/>
      <c r="AQ51" s="452"/>
      <c r="AR51" s="452"/>
      <c r="AS51" s="452"/>
      <c r="AT51" s="452"/>
      <c r="AU51" s="452"/>
      <c r="AV51" s="452"/>
      <c r="AW51" s="452"/>
      <c r="AX51" s="452"/>
      <c r="AY51" s="452"/>
      <c r="AZ51" s="452"/>
      <c r="BA51" s="452"/>
      <c r="BB51" s="452"/>
      <c r="BC51" s="452"/>
      <c r="BD51" s="452"/>
      <c r="BE51" s="452"/>
      <c r="BF51" s="452"/>
      <c r="BG51" s="453"/>
      <c r="BH51" s="451"/>
      <c r="BI51" s="452"/>
      <c r="BJ51" s="452"/>
      <c r="BK51" s="452"/>
      <c r="BL51" s="453"/>
      <c r="BM51" s="451"/>
      <c r="BN51" s="452"/>
      <c r="BO51" s="452"/>
      <c r="BP51" s="452"/>
      <c r="BQ51" s="453"/>
      <c r="BS51" s="146"/>
      <c r="BT51" s="146"/>
      <c r="BU51" s="570" t="s">
        <v>195</v>
      </c>
    </row>
    <row r="52" spans="1:73" ht="12" customHeight="1">
      <c r="A52" s="128">
        <f>A49+1</f>
        <v>16</v>
      </c>
      <c r="G52" s="439"/>
      <c r="H52" s="440"/>
      <c r="I52" s="440"/>
      <c r="J52" s="441"/>
      <c r="K52" s="417" t="str">
        <f ca="1">IF(INDEX(入力,$A52,K$1)="","",INDEX(入力,$A52,K$1))</f>
        <v/>
      </c>
      <c r="L52" s="417"/>
      <c r="M52" s="417"/>
      <c r="N52" s="417"/>
      <c r="O52" s="417"/>
      <c r="P52" s="417"/>
      <c r="Q52" s="417"/>
      <c r="R52" s="417"/>
      <c r="S52" s="417"/>
      <c r="T52" s="417"/>
      <c r="U52" s="417" t="str">
        <f ca="1">IF($K52="","",VLOOKUP($K52,新選手名簿,U$1,FALSE))</f>
        <v/>
      </c>
      <c r="V52" s="417"/>
      <c r="W52" s="417"/>
      <c r="X52" s="417"/>
      <c r="Y52" s="417"/>
      <c r="Z52" s="417"/>
      <c r="AA52" s="417"/>
      <c r="AB52" s="417"/>
      <c r="AC52" s="417"/>
      <c r="AD52" s="417"/>
      <c r="AE52" s="417">
        <f>IF(INDEX(入力シート!AE34:BC69,$A52,AE$1)="","",入力シート!$AG$1*100+INDEX(入力シート!AE34:BC69,$A52,AE$1))</f>
        <v>9037</v>
      </c>
      <c r="AF52" s="417"/>
      <c r="AG52" s="417"/>
      <c r="AH52" s="417"/>
      <c r="AI52" s="417"/>
      <c r="AJ52" s="417"/>
      <c r="AK52" s="417"/>
      <c r="AL52" s="417"/>
      <c r="AM52" s="417"/>
      <c r="AN52" s="417"/>
      <c r="AO52" s="417" t="str">
        <f ca="1">IF($K52="","",VLOOKUP($K52,新選手名簿,AO$1,FALSE))</f>
        <v/>
      </c>
      <c r="AP52" s="417"/>
      <c r="AQ52" s="417"/>
      <c r="AR52" s="417"/>
      <c r="AS52" s="417"/>
      <c r="AT52" s="417"/>
      <c r="AU52" s="417"/>
      <c r="AV52" s="417"/>
      <c r="AW52" s="417"/>
      <c r="AX52" s="417"/>
      <c r="AY52" s="417"/>
      <c r="AZ52" s="417"/>
      <c r="BA52" s="417"/>
      <c r="BB52" s="417"/>
      <c r="BC52" s="417"/>
      <c r="BD52" s="417"/>
      <c r="BE52" s="417"/>
      <c r="BF52" s="417"/>
      <c r="BG52" s="417"/>
      <c r="BH52" s="417" t="str">
        <f ca="1">IF($K52="","",VLOOKUP($K52,新選手名簿,BH$1,FALSE))</f>
        <v/>
      </c>
      <c r="BI52" s="417"/>
      <c r="BJ52" s="417"/>
      <c r="BK52" s="417"/>
      <c r="BL52" s="417"/>
      <c r="BM52" s="417" t="str">
        <f ca="1">IF($K52="","",VLOOKUP($K52,新選手名簿,BM$1,FALSE))</f>
        <v/>
      </c>
      <c r="BN52" s="417"/>
      <c r="BO52" s="417"/>
      <c r="BP52" s="417"/>
      <c r="BQ52" s="417"/>
      <c r="BS52" s="146"/>
      <c r="BT52" s="146"/>
      <c r="BU52" s="570"/>
    </row>
    <row r="53" spans="1:73" ht="12" customHeight="1">
      <c r="A53" s="128"/>
      <c r="G53" s="439"/>
      <c r="H53" s="440"/>
      <c r="I53" s="440"/>
      <c r="J53" s="441"/>
      <c r="K53" s="417"/>
      <c r="L53" s="417"/>
      <c r="M53" s="417"/>
      <c r="N53" s="417"/>
      <c r="O53" s="417"/>
      <c r="P53" s="417"/>
      <c r="Q53" s="417"/>
      <c r="R53" s="417"/>
      <c r="S53" s="417"/>
      <c r="T53" s="417"/>
      <c r="U53" s="417"/>
      <c r="V53" s="417"/>
      <c r="W53" s="417"/>
      <c r="X53" s="417"/>
      <c r="Y53" s="417"/>
      <c r="Z53" s="417"/>
      <c r="AA53" s="417"/>
      <c r="AB53" s="417"/>
      <c r="AC53" s="417"/>
      <c r="AD53" s="417"/>
      <c r="AE53" s="417"/>
      <c r="AF53" s="417"/>
      <c r="AG53" s="417"/>
      <c r="AH53" s="417"/>
      <c r="AI53" s="417"/>
      <c r="AJ53" s="417"/>
      <c r="AK53" s="417"/>
      <c r="AL53" s="417"/>
      <c r="AM53" s="417"/>
      <c r="AN53" s="417"/>
      <c r="AO53" s="417"/>
      <c r="AP53" s="417"/>
      <c r="AQ53" s="417"/>
      <c r="AR53" s="417"/>
      <c r="AS53" s="417"/>
      <c r="AT53" s="417"/>
      <c r="AU53" s="417"/>
      <c r="AV53" s="417"/>
      <c r="AW53" s="417"/>
      <c r="AX53" s="417"/>
      <c r="AY53" s="417"/>
      <c r="AZ53" s="417"/>
      <c r="BA53" s="417"/>
      <c r="BB53" s="417"/>
      <c r="BC53" s="417"/>
      <c r="BD53" s="417"/>
      <c r="BE53" s="417"/>
      <c r="BF53" s="417"/>
      <c r="BG53" s="417"/>
      <c r="BH53" s="417"/>
      <c r="BI53" s="417"/>
      <c r="BJ53" s="417"/>
      <c r="BK53" s="417"/>
      <c r="BL53" s="417"/>
      <c r="BM53" s="417"/>
      <c r="BN53" s="417"/>
      <c r="BO53" s="417"/>
      <c r="BP53" s="417"/>
      <c r="BQ53" s="417"/>
      <c r="BS53" s="146"/>
      <c r="BT53" s="146"/>
      <c r="BU53" s="570"/>
    </row>
    <row r="54" spans="1:73" ht="12" customHeight="1">
      <c r="A54" s="128"/>
      <c r="G54" s="442"/>
      <c r="H54" s="443"/>
      <c r="I54" s="443"/>
      <c r="J54" s="444"/>
      <c r="K54" s="417"/>
      <c r="L54" s="417"/>
      <c r="M54" s="417"/>
      <c r="N54" s="417"/>
      <c r="O54" s="417"/>
      <c r="P54" s="417"/>
      <c r="Q54" s="417"/>
      <c r="R54" s="417"/>
      <c r="S54" s="417"/>
      <c r="T54" s="417"/>
      <c r="U54" s="417"/>
      <c r="V54" s="417"/>
      <c r="W54" s="417"/>
      <c r="X54" s="417"/>
      <c r="Y54" s="417"/>
      <c r="Z54" s="417"/>
      <c r="AA54" s="417"/>
      <c r="AB54" s="417"/>
      <c r="AC54" s="417"/>
      <c r="AD54" s="417"/>
      <c r="AE54" s="417"/>
      <c r="AF54" s="417"/>
      <c r="AG54" s="417"/>
      <c r="AH54" s="417"/>
      <c r="AI54" s="417"/>
      <c r="AJ54" s="417"/>
      <c r="AK54" s="417"/>
      <c r="AL54" s="417"/>
      <c r="AM54" s="417"/>
      <c r="AN54" s="417"/>
      <c r="AO54" s="417"/>
      <c r="AP54" s="417"/>
      <c r="AQ54" s="417"/>
      <c r="AR54" s="417"/>
      <c r="AS54" s="417"/>
      <c r="AT54" s="417"/>
      <c r="AU54" s="417"/>
      <c r="AV54" s="417"/>
      <c r="AW54" s="417"/>
      <c r="AX54" s="417"/>
      <c r="AY54" s="417"/>
      <c r="AZ54" s="417"/>
      <c r="BA54" s="417"/>
      <c r="BB54" s="417"/>
      <c r="BC54" s="417"/>
      <c r="BD54" s="417"/>
      <c r="BE54" s="417"/>
      <c r="BF54" s="417"/>
      <c r="BG54" s="417"/>
      <c r="BH54" s="417"/>
      <c r="BI54" s="417"/>
      <c r="BJ54" s="417"/>
      <c r="BK54" s="417"/>
      <c r="BL54" s="417"/>
      <c r="BM54" s="417"/>
      <c r="BN54" s="417"/>
      <c r="BO54" s="417"/>
      <c r="BP54" s="417"/>
      <c r="BQ54" s="417"/>
      <c r="BS54" s="146"/>
      <c r="BT54" s="146"/>
      <c r="BU54" s="570"/>
    </row>
    <row r="55" spans="1:73" ht="19.2">
      <c r="A55" s="128"/>
      <c r="G55" s="155"/>
      <c r="H55" s="55"/>
      <c r="I55" s="55"/>
      <c r="J55" s="55"/>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154"/>
      <c r="AL55" s="154"/>
      <c r="AM55" s="154"/>
      <c r="AN55" s="154"/>
      <c r="AO55" s="156"/>
      <c r="AP55" s="156"/>
      <c r="AQ55" s="156"/>
      <c r="AR55" s="156"/>
      <c r="AS55" s="156"/>
      <c r="AT55" s="156"/>
      <c r="AU55" s="156"/>
      <c r="AV55" s="156"/>
      <c r="AW55" s="156"/>
      <c r="AX55" s="156"/>
      <c r="AY55" s="156"/>
      <c r="AZ55" s="156"/>
      <c r="BA55" s="156"/>
      <c r="BB55" s="156"/>
      <c r="BC55" s="156"/>
      <c r="BD55" s="156"/>
      <c r="BE55" s="413" t="s">
        <v>234</v>
      </c>
      <c r="BF55" s="413"/>
      <c r="BG55" s="413"/>
      <c r="BH55" s="413"/>
      <c r="BI55" s="413"/>
      <c r="BJ55" s="413"/>
      <c r="BK55" s="413"/>
      <c r="BL55" s="413"/>
      <c r="BM55" s="413"/>
      <c r="BN55" s="413"/>
      <c r="BO55" s="413"/>
      <c r="BP55" s="413"/>
      <c r="BQ55" s="414"/>
      <c r="BS55" s="146"/>
      <c r="BT55" s="146"/>
      <c r="BU55" s="570"/>
    </row>
    <row r="56" spans="1:73" ht="12" customHeight="1">
      <c r="A56" s="128">
        <v>1</v>
      </c>
      <c r="G56" s="7"/>
      <c r="H56" s="8"/>
      <c r="I56" s="571" t="s">
        <v>27</v>
      </c>
      <c r="J56" s="571"/>
      <c r="K56" s="571"/>
      <c r="L56" s="571"/>
      <c r="M56" s="571"/>
      <c r="N56" s="571"/>
      <c r="O56" s="571"/>
      <c r="P56" s="571"/>
      <c r="Q56" s="571"/>
      <c r="R56" s="571"/>
      <c r="S56" s="571"/>
      <c r="T56" s="571"/>
      <c r="U56" s="571"/>
      <c r="V56" s="571"/>
      <c r="W56" s="571"/>
      <c r="X56" s="15"/>
      <c r="Y56" s="15"/>
      <c r="Z56" s="15"/>
      <c r="AA56" s="458" t="str">
        <f ca="1">IF(入力シート!$Y$41=地区女!A56,"参加総数　女子 "&amp;入力シート!$Y$42&amp;" 人","")</f>
        <v/>
      </c>
      <c r="AB56" s="458"/>
      <c r="AC56" s="458"/>
      <c r="AD56" s="458"/>
      <c r="AE56" s="458"/>
      <c r="AF56" s="458"/>
      <c r="AG56" s="458"/>
      <c r="AH56" s="458"/>
      <c r="AI56" s="458"/>
      <c r="AJ56" s="458"/>
      <c r="AK56" s="458"/>
      <c r="AL56" s="458"/>
      <c r="AM56" s="458"/>
      <c r="AN56" s="458"/>
      <c r="AO56" s="458"/>
      <c r="AP56" s="458"/>
      <c r="AQ56" s="458"/>
      <c r="AR56" s="458"/>
      <c r="AS56" s="458"/>
      <c r="AT56" s="458"/>
      <c r="AU56" s="458"/>
      <c r="AV56" s="458"/>
      <c r="AW56" s="458"/>
      <c r="AX56" s="458"/>
      <c r="AY56" s="458"/>
      <c r="AZ56" s="458"/>
      <c r="BA56" s="458"/>
      <c r="BB56" s="15"/>
      <c r="BC56" s="15"/>
      <c r="BD56" s="15"/>
      <c r="BE56" s="409" t="s">
        <v>236</v>
      </c>
      <c r="BF56" s="409"/>
      <c r="BG56" s="409"/>
      <c r="BH56" s="409"/>
      <c r="BI56" s="409"/>
      <c r="BJ56" s="409"/>
      <c r="BK56" s="409"/>
      <c r="BL56" s="409"/>
      <c r="BM56" s="409"/>
      <c r="BN56" s="409"/>
      <c r="BO56" s="409"/>
      <c r="BP56" s="409"/>
      <c r="BQ56" s="410"/>
      <c r="BS56" s="146"/>
      <c r="BT56" s="146"/>
      <c r="BU56" s="570"/>
    </row>
    <row r="57" spans="1:73" ht="12" customHeight="1">
      <c r="A57" s="128"/>
      <c r="G57" s="10"/>
      <c r="H57" s="11"/>
      <c r="I57" s="572"/>
      <c r="J57" s="572"/>
      <c r="K57" s="572"/>
      <c r="L57" s="572"/>
      <c r="M57" s="572"/>
      <c r="N57" s="572"/>
      <c r="O57" s="572"/>
      <c r="P57" s="572"/>
      <c r="Q57" s="572"/>
      <c r="R57" s="572"/>
      <c r="S57" s="572"/>
      <c r="T57" s="572"/>
      <c r="U57" s="572"/>
      <c r="V57" s="572"/>
      <c r="W57" s="572"/>
      <c r="X57" s="24"/>
      <c r="Y57" s="24"/>
      <c r="Z57" s="24"/>
      <c r="AA57" s="459"/>
      <c r="AB57" s="459"/>
      <c r="AC57" s="459"/>
      <c r="AD57" s="459"/>
      <c r="AE57" s="459"/>
      <c r="AF57" s="459"/>
      <c r="AG57" s="459"/>
      <c r="AH57" s="459"/>
      <c r="AI57" s="459"/>
      <c r="AJ57" s="459"/>
      <c r="AK57" s="459"/>
      <c r="AL57" s="459"/>
      <c r="AM57" s="459"/>
      <c r="AN57" s="459"/>
      <c r="AO57" s="459"/>
      <c r="AP57" s="459"/>
      <c r="AQ57" s="459"/>
      <c r="AR57" s="459"/>
      <c r="AS57" s="459"/>
      <c r="AT57" s="459"/>
      <c r="AU57" s="459"/>
      <c r="AV57" s="459"/>
      <c r="AW57" s="459"/>
      <c r="AX57" s="459"/>
      <c r="AY57" s="459"/>
      <c r="AZ57" s="459"/>
      <c r="BA57" s="459"/>
      <c r="BB57" s="24"/>
      <c r="BC57" s="24"/>
      <c r="BD57" s="24"/>
      <c r="BE57" s="411"/>
      <c r="BF57" s="411"/>
      <c r="BG57" s="411"/>
      <c r="BH57" s="411"/>
      <c r="BI57" s="411"/>
      <c r="BJ57" s="411"/>
      <c r="BK57" s="411"/>
      <c r="BL57" s="411"/>
      <c r="BM57" s="411"/>
      <c r="BN57" s="411"/>
      <c r="BO57" s="411"/>
      <c r="BP57" s="411"/>
      <c r="BQ57" s="412"/>
      <c r="BS57" s="146"/>
      <c r="BT57" s="146"/>
      <c r="BU57" s="570"/>
    </row>
    <row r="58" spans="1:73" ht="12" customHeight="1">
      <c r="A58" s="128"/>
      <c r="G58" s="515" t="s">
        <v>6</v>
      </c>
      <c r="H58" s="516"/>
      <c r="I58" s="516"/>
      <c r="J58" s="516"/>
      <c r="K58" s="516"/>
      <c r="L58" s="516"/>
      <c r="M58" s="516"/>
      <c r="N58" s="516"/>
      <c r="O58" s="516"/>
      <c r="P58" s="516"/>
      <c r="Q58" s="516"/>
      <c r="R58" s="516"/>
      <c r="S58" s="516"/>
      <c r="T58" s="516"/>
      <c r="U58" s="516"/>
      <c r="V58" s="516"/>
      <c r="W58" s="516"/>
      <c r="X58" s="516"/>
      <c r="Y58" s="516"/>
      <c r="Z58" s="516"/>
      <c r="AA58" s="516"/>
      <c r="AB58" s="516"/>
      <c r="AC58" s="516"/>
      <c r="AD58" s="516"/>
      <c r="AE58" s="516"/>
      <c r="AF58" s="516"/>
      <c r="AG58" s="516"/>
      <c r="AH58" s="516"/>
      <c r="AI58" s="516"/>
      <c r="AJ58" s="516"/>
      <c r="AK58" s="516"/>
      <c r="AL58" s="516"/>
      <c r="AM58" s="516"/>
      <c r="AN58" s="516"/>
      <c r="AO58" s="516"/>
      <c r="AP58" s="516"/>
      <c r="AQ58" s="516"/>
      <c r="AR58" s="516"/>
      <c r="AS58" s="516"/>
      <c r="AT58" s="516"/>
      <c r="AU58" s="516"/>
      <c r="AV58" s="516"/>
      <c r="AW58" s="516"/>
      <c r="AX58" s="516"/>
      <c r="AY58" s="516"/>
      <c r="AZ58" s="516"/>
      <c r="BA58" s="516"/>
      <c r="BB58" s="516"/>
      <c r="BC58" s="516"/>
      <c r="BD58" s="516"/>
      <c r="BE58" s="516"/>
      <c r="BF58" s="516"/>
      <c r="BG58" s="516"/>
      <c r="BH58" s="516"/>
      <c r="BI58" s="516"/>
      <c r="BJ58" s="516"/>
      <c r="BK58" s="516"/>
      <c r="BL58" s="516"/>
      <c r="BM58" s="516"/>
      <c r="BN58" s="516"/>
      <c r="BO58" s="516"/>
      <c r="BP58" s="516"/>
      <c r="BQ58" s="517"/>
      <c r="BS58" s="146"/>
      <c r="BT58" s="146"/>
      <c r="BU58" s="570"/>
    </row>
    <row r="59" spans="1:73" ht="12" customHeight="1">
      <c r="A59" s="128"/>
      <c r="G59" s="462"/>
      <c r="H59" s="456"/>
      <c r="I59" s="456"/>
      <c r="J59" s="456"/>
      <c r="K59" s="456"/>
      <c r="L59" s="456"/>
      <c r="M59" s="456"/>
      <c r="N59" s="456"/>
      <c r="O59" s="456"/>
      <c r="P59" s="456"/>
      <c r="Q59" s="456"/>
      <c r="R59" s="456"/>
      <c r="S59" s="456"/>
      <c r="T59" s="456"/>
      <c r="U59" s="456"/>
      <c r="V59" s="456"/>
      <c r="W59" s="456"/>
      <c r="X59" s="456"/>
      <c r="Y59" s="456"/>
      <c r="Z59" s="456"/>
      <c r="AA59" s="456"/>
      <c r="AB59" s="456"/>
      <c r="AC59" s="456"/>
      <c r="AD59" s="456"/>
      <c r="AE59" s="456"/>
      <c r="AF59" s="456"/>
      <c r="AG59" s="456"/>
      <c r="AH59" s="456"/>
      <c r="AI59" s="456"/>
      <c r="AJ59" s="456"/>
      <c r="AK59" s="456"/>
      <c r="AL59" s="456"/>
      <c r="AM59" s="456"/>
      <c r="AN59" s="456"/>
      <c r="AO59" s="456"/>
      <c r="AP59" s="456"/>
      <c r="AQ59" s="456"/>
      <c r="AR59" s="456"/>
      <c r="AS59" s="456"/>
      <c r="AT59" s="456"/>
      <c r="AU59" s="456"/>
      <c r="AV59" s="456"/>
      <c r="AW59" s="456"/>
      <c r="AX59" s="456"/>
      <c r="AY59" s="456"/>
      <c r="AZ59" s="456"/>
      <c r="BA59" s="456"/>
      <c r="BB59" s="456"/>
      <c r="BC59" s="456"/>
      <c r="BD59" s="456"/>
      <c r="BE59" s="456"/>
      <c r="BF59" s="456"/>
      <c r="BG59" s="456"/>
      <c r="BH59" s="456"/>
      <c r="BI59" s="456"/>
      <c r="BJ59" s="456"/>
      <c r="BK59" s="456"/>
      <c r="BL59" s="456"/>
      <c r="BM59" s="456"/>
      <c r="BN59" s="456"/>
      <c r="BO59" s="456"/>
      <c r="BP59" s="456"/>
      <c r="BQ59" s="463"/>
      <c r="BS59" s="146"/>
      <c r="BT59" s="146"/>
      <c r="BU59" s="570"/>
    </row>
    <row r="60" spans="1:73" ht="12" customHeight="1">
      <c r="A60" s="128">
        <v>2</v>
      </c>
      <c r="G60" s="7"/>
      <c r="I60" s="456" t="str">
        <f>IF(INDEX(入力,$A60,G$1)="","",INDEX(入力,$A60,G$1))</f>
        <v>令和 8 年 0 月 0 日</v>
      </c>
      <c r="J60" s="457"/>
      <c r="K60" s="457"/>
      <c r="L60" s="457"/>
      <c r="M60" s="457"/>
      <c r="N60" s="457"/>
      <c r="O60" s="457"/>
      <c r="P60" s="457"/>
      <c r="Q60" s="457"/>
      <c r="R60" s="457"/>
      <c r="S60" s="457"/>
      <c r="T60" s="457"/>
      <c r="U60" s="457"/>
      <c r="V60" s="457"/>
      <c r="W60" s="457"/>
      <c r="X60" s="457"/>
      <c r="Y60" s="457"/>
      <c r="Z60" s="457"/>
      <c r="AA60" s="457"/>
      <c r="AB60" s="457"/>
      <c r="AC60" s="457"/>
      <c r="BQ60" s="9"/>
      <c r="BS60" s="146"/>
      <c r="BT60" s="146"/>
      <c r="BU60" s="570"/>
    </row>
    <row r="61" spans="1:73" ht="12" customHeight="1">
      <c r="A61" s="128"/>
      <c r="G61" s="2"/>
      <c r="AC61" s="440" t="s">
        <v>5</v>
      </c>
      <c r="AD61" s="440"/>
      <c r="AE61" s="440"/>
      <c r="AF61" s="440"/>
      <c r="AG61" s="440"/>
      <c r="AH61" s="440"/>
      <c r="AI61" s="440"/>
      <c r="AM61" s="421" t="str">
        <f>入力シート!$AG$9</f>
        <v>〇〇</v>
      </c>
      <c r="AN61" s="421"/>
      <c r="AO61" s="421"/>
      <c r="AP61" s="421"/>
      <c r="AQ61" s="421"/>
      <c r="AR61" s="421"/>
      <c r="AS61" s="421"/>
      <c r="AT61" s="421"/>
      <c r="AU61" s="421"/>
      <c r="AV61" s="421"/>
      <c r="AW61" s="421"/>
      <c r="AX61" s="421"/>
      <c r="AY61" s="421"/>
      <c r="AZ61" s="421"/>
      <c r="BA61" s="421"/>
      <c r="BB61" s="421"/>
      <c r="BC61" s="421"/>
      <c r="BD61" s="421"/>
      <c r="BE61" s="421"/>
      <c r="BF61" s="421"/>
      <c r="BG61" s="421"/>
      <c r="BH61" s="421"/>
      <c r="BI61" s="421"/>
      <c r="BJ61" s="421"/>
      <c r="BK61" s="421"/>
      <c r="BL61" s="421"/>
      <c r="BM61" s="454" t="s">
        <v>202</v>
      </c>
      <c r="BN61" s="454"/>
      <c r="BO61" s="454"/>
      <c r="BQ61" s="3"/>
      <c r="BS61" s="146"/>
      <c r="BT61" s="146"/>
      <c r="BU61" s="570"/>
    </row>
    <row r="62" spans="1:73" ht="12" customHeight="1">
      <c r="A62" s="128"/>
      <c r="G62" s="2"/>
      <c r="AC62" s="440"/>
      <c r="AD62" s="440"/>
      <c r="AE62" s="440"/>
      <c r="AF62" s="440"/>
      <c r="AG62" s="440"/>
      <c r="AH62" s="440"/>
      <c r="AI62" s="440"/>
      <c r="AM62" s="421"/>
      <c r="AN62" s="421"/>
      <c r="AO62" s="421"/>
      <c r="AP62" s="421"/>
      <c r="AQ62" s="421"/>
      <c r="AR62" s="421"/>
      <c r="AS62" s="421"/>
      <c r="AT62" s="421"/>
      <c r="AU62" s="421"/>
      <c r="AV62" s="421"/>
      <c r="AW62" s="421"/>
      <c r="AX62" s="421"/>
      <c r="AY62" s="421"/>
      <c r="AZ62" s="421"/>
      <c r="BA62" s="421"/>
      <c r="BB62" s="421"/>
      <c r="BC62" s="421"/>
      <c r="BD62" s="421"/>
      <c r="BE62" s="421"/>
      <c r="BF62" s="421"/>
      <c r="BG62" s="421"/>
      <c r="BH62" s="421"/>
      <c r="BI62" s="421"/>
      <c r="BJ62" s="421"/>
      <c r="BK62" s="421"/>
      <c r="BL62" s="421"/>
      <c r="BM62" s="454"/>
      <c r="BN62" s="454"/>
      <c r="BO62" s="454"/>
      <c r="BQ62" s="3"/>
      <c r="BS62" s="146" t="s">
        <v>203</v>
      </c>
      <c r="BT62" s="146"/>
      <c r="BU62" s="570"/>
    </row>
    <row r="63" spans="1:73" ht="12" customHeight="1">
      <c r="A63" s="128"/>
      <c r="G63" s="4"/>
      <c r="H63" s="5"/>
      <c r="I63" s="5"/>
      <c r="J63" s="5"/>
      <c r="K63" s="5"/>
      <c r="L63" s="5"/>
      <c r="M63" s="5"/>
      <c r="N63" s="5"/>
      <c r="O63" s="5"/>
      <c r="P63" s="5"/>
      <c r="Q63" s="5"/>
      <c r="R63" s="5"/>
      <c r="S63" s="5"/>
      <c r="T63" s="5"/>
      <c r="U63" s="5"/>
      <c r="V63" s="5"/>
      <c r="W63" s="5"/>
      <c r="X63" s="5"/>
      <c r="Y63" s="5"/>
      <c r="Z63" s="5"/>
      <c r="AA63" s="5"/>
      <c r="AB63" s="5"/>
      <c r="AC63" s="443"/>
      <c r="AD63" s="443"/>
      <c r="AE63" s="443"/>
      <c r="AF63" s="443"/>
      <c r="AG63" s="443"/>
      <c r="AH63" s="443"/>
      <c r="AI63" s="443"/>
      <c r="AJ63" s="5"/>
      <c r="AK63" s="5"/>
      <c r="AL63" s="5"/>
      <c r="AM63" s="423"/>
      <c r="AN63" s="423"/>
      <c r="AO63" s="423"/>
      <c r="AP63" s="423"/>
      <c r="AQ63" s="423"/>
      <c r="AR63" s="423"/>
      <c r="AS63" s="423"/>
      <c r="AT63" s="423"/>
      <c r="AU63" s="423"/>
      <c r="AV63" s="423"/>
      <c r="AW63" s="423"/>
      <c r="AX63" s="423"/>
      <c r="AY63" s="423"/>
      <c r="AZ63" s="423"/>
      <c r="BA63" s="423"/>
      <c r="BB63" s="423"/>
      <c r="BC63" s="423"/>
      <c r="BD63" s="423"/>
      <c r="BE63" s="423"/>
      <c r="BF63" s="423"/>
      <c r="BG63" s="423"/>
      <c r="BH63" s="423"/>
      <c r="BI63" s="423"/>
      <c r="BJ63" s="423"/>
      <c r="BK63" s="423"/>
      <c r="BL63" s="423"/>
      <c r="BM63" s="455"/>
      <c r="BN63" s="455"/>
      <c r="BO63" s="455"/>
      <c r="BP63" s="5"/>
      <c r="BQ63" s="6"/>
      <c r="BS63" s="146"/>
      <c r="BT63" s="146"/>
      <c r="BU63" s="570"/>
    </row>
    <row r="64" spans="1:73" ht="12" customHeight="1">
      <c r="A64" s="128"/>
      <c r="BS64" s="146"/>
      <c r="BT64" s="146"/>
      <c r="BU64" s="570"/>
    </row>
    <row r="65" spans="1:73" ht="12" customHeight="1">
      <c r="A65" s="128"/>
      <c r="BS65" s="146"/>
      <c r="BT65" s="146"/>
      <c r="BU65" s="570"/>
    </row>
    <row r="66" spans="1:73" ht="12" customHeight="1">
      <c r="A66" s="128">
        <v>1</v>
      </c>
      <c r="Z66" s="578" t="str">
        <f>X3</f>
        <v>○/○</v>
      </c>
      <c r="AA66" s="578"/>
      <c r="AB66" s="578"/>
      <c r="AC66" s="578"/>
      <c r="AD66" s="578"/>
      <c r="AE66" s="578"/>
      <c r="AF66" s="578"/>
      <c r="AG66" s="578"/>
      <c r="AH66" s="578"/>
      <c r="AI66" s="578"/>
      <c r="AJ66" s="578"/>
      <c r="AK66" s="578"/>
      <c r="AL66" s="578"/>
      <c r="AM66" s="578"/>
      <c r="AN66" s="578"/>
      <c r="AO66" s="578"/>
      <c r="AP66" s="578"/>
      <c r="AQ66" s="578"/>
      <c r="AR66" s="578"/>
      <c r="AS66" s="578"/>
      <c r="AT66" s="578"/>
      <c r="AU66" s="578"/>
      <c r="AV66" s="578"/>
      <c r="AW66" s="578"/>
      <c r="BS66" s="146"/>
      <c r="BT66" s="146"/>
      <c r="BU66" s="570"/>
    </row>
    <row r="67" spans="1:73" ht="12" customHeight="1">
      <c r="A67" s="128"/>
      <c r="Z67" s="579"/>
      <c r="AA67" s="579"/>
      <c r="AB67" s="579"/>
      <c r="AC67" s="579"/>
      <c r="AD67" s="579"/>
      <c r="AE67" s="579"/>
      <c r="AF67" s="579"/>
      <c r="AG67" s="579"/>
      <c r="AH67" s="579"/>
      <c r="AI67" s="579"/>
      <c r="AJ67" s="579"/>
      <c r="AK67" s="579"/>
      <c r="AL67" s="579"/>
      <c r="AM67" s="579"/>
      <c r="AN67" s="579"/>
      <c r="AO67" s="579"/>
      <c r="AP67" s="579"/>
      <c r="AQ67" s="579"/>
      <c r="AR67" s="579"/>
      <c r="AS67" s="579"/>
      <c r="AT67" s="579"/>
      <c r="AU67" s="579"/>
      <c r="AV67" s="579"/>
      <c r="AW67" s="579"/>
      <c r="BS67" s="146"/>
      <c r="BT67" s="146"/>
      <c r="BU67" s="570"/>
    </row>
    <row r="68" spans="1:73" ht="12" customHeight="1">
      <c r="A68" s="128"/>
      <c r="G68" s="427" t="str">
        <f>G5</f>
        <v>〇〇</v>
      </c>
      <c r="H68" s="428"/>
      <c r="I68" s="428"/>
      <c r="J68" s="428"/>
      <c r="K68" s="428"/>
      <c r="L68" s="428"/>
      <c r="M68" s="428"/>
      <c r="N68" s="428"/>
      <c r="O68" s="428"/>
      <c r="P68" s="428"/>
      <c r="Q68" s="428"/>
      <c r="R68" s="428"/>
      <c r="S68" s="428"/>
      <c r="T68" s="428"/>
      <c r="U68" s="428"/>
      <c r="V68" s="428"/>
      <c r="W68" s="428"/>
      <c r="X68" s="428"/>
      <c r="Y68" s="428"/>
      <c r="Z68" s="428"/>
      <c r="AA68" s="428"/>
      <c r="AB68" s="428"/>
      <c r="AC68" s="428"/>
      <c r="AD68" s="428"/>
      <c r="AE68" s="428"/>
      <c r="AF68" s="428"/>
      <c r="AG68" s="428"/>
      <c r="AH68" s="428"/>
      <c r="AI68" s="428"/>
      <c r="AJ68" s="428"/>
      <c r="AK68" s="428"/>
      <c r="AL68" s="428"/>
      <c r="AM68" s="428"/>
      <c r="AN68" s="428"/>
      <c r="AO68" s="428"/>
      <c r="AP68" s="428"/>
      <c r="AQ68" s="428"/>
      <c r="AR68" s="428"/>
      <c r="AS68" s="428"/>
      <c r="AT68" s="428"/>
      <c r="AU68" s="428"/>
      <c r="AV68" s="428"/>
      <c r="AW68" s="428"/>
      <c r="AX68" s="428"/>
      <c r="AY68" s="428"/>
      <c r="AZ68" s="428"/>
      <c r="BA68" s="428"/>
      <c r="BB68" s="428"/>
      <c r="BC68" s="428"/>
      <c r="BD68" s="428"/>
      <c r="BE68" s="428"/>
      <c r="BF68" s="428"/>
      <c r="BG68" s="428"/>
      <c r="BH68" s="428"/>
      <c r="BI68" s="428"/>
      <c r="BJ68" s="428"/>
      <c r="BK68" s="428"/>
      <c r="BL68" s="428"/>
      <c r="BM68" s="428"/>
      <c r="BN68" s="428"/>
      <c r="BO68" s="428"/>
      <c r="BP68" s="428"/>
      <c r="BQ68" s="429"/>
      <c r="BS68" s="146"/>
      <c r="BT68" s="146"/>
      <c r="BU68" s="570"/>
    </row>
    <row r="69" spans="1:73" ht="12" customHeight="1">
      <c r="A69" s="128"/>
      <c r="G69" s="430"/>
      <c r="H69" s="431"/>
      <c r="I69" s="431"/>
      <c r="J69" s="431"/>
      <c r="K69" s="431"/>
      <c r="L69" s="431"/>
      <c r="M69" s="431"/>
      <c r="N69" s="431"/>
      <c r="O69" s="431"/>
      <c r="P69" s="431"/>
      <c r="Q69" s="431"/>
      <c r="R69" s="431"/>
      <c r="S69" s="431"/>
      <c r="T69" s="431"/>
      <c r="U69" s="431"/>
      <c r="V69" s="431"/>
      <c r="W69" s="431"/>
      <c r="X69" s="431"/>
      <c r="Y69" s="431"/>
      <c r="Z69" s="431"/>
      <c r="AA69" s="431"/>
      <c r="AB69" s="431"/>
      <c r="AC69" s="431"/>
      <c r="AD69" s="431"/>
      <c r="AE69" s="431"/>
      <c r="AF69" s="431"/>
      <c r="AG69" s="431"/>
      <c r="AH69" s="431"/>
      <c r="AI69" s="431"/>
      <c r="AJ69" s="431"/>
      <c r="AK69" s="431"/>
      <c r="AL69" s="431"/>
      <c r="AM69" s="431"/>
      <c r="AN69" s="431"/>
      <c r="AO69" s="431"/>
      <c r="AP69" s="431"/>
      <c r="AQ69" s="431"/>
      <c r="AR69" s="431"/>
      <c r="AS69" s="431"/>
      <c r="AT69" s="431"/>
      <c r="AU69" s="431"/>
      <c r="AV69" s="431"/>
      <c r="AW69" s="431"/>
      <c r="AX69" s="431"/>
      <c r="AY69" s="431"/>
      <c r="AZ69" s="431"/>
      <c r="BA69" s="431"/>
      <c r="BB69" s="431"/>
      <c r="BC69" s="431"/>
      <c r="BD69" s="431"/>
      <c r="BE69" s="431"/>
      <c r="BF69" s="431"/>
      <c r="BG69" s="431"/>
      <c r="BH69" s="431"/>
      <c r="BI69" s="431"/>
      <c r="BJ69" s="431"/>
      <c r="BK69" s="431"/>
      <c r="BL69" s="431"/>
      <c r="BM69" s="431"/>
      <c r="BN69" s="431"/>
      <c r="BO69" s="431"/>
      <c r="BP69" s="431"/>
      <c r="BQ69" s="432"/>
      <c r="BS69" s="146"/>
      <c r="BT69" s="146"/>
      <c r="BU69" s="570"/>
    </row>
    <row r="70" spans="1:73" ht="12" customHeight="1">
      <c r="A70" s="128"/>
      <c r="G70" s="433"/>
      <c r="H70" s="434"/>
      <c r="I70" s="434"/>
      <c r="J70" s="434"/>
      <c r="K70" s="434"/>
      <c r="L70" s="434"/>
      <c r="M70" s="434"/>
      <c r="N70" s="434"/>
      <c r="O70" s="434"/>
      <c r="P70" s="434"/>
      <c r="Q70" s="434"/>
      <c r="R70" s="434"/>
      <c r="S70" s="434"/>
      <c r="T70" s="434"/>
      <c r="U70" s="434"/>
      <c r="V70" s="434"/>
      <c r="W70" s="434"/>
      <c r="X70" s="434"/>
      <c r="Y70" s="434"/>
      <c r="Z70" s="434"/>
      <c r="AA70" s="434"/>
      <c r="AB70" s="434"/>
      <c r="AC70" s="434"/>
      <c r="AD70" s="434"/>
      <c r="AE70" s="434"/>
      <c r="AF70" s="434"/>
      <c r="AG70" s="434"/>
      <c r="AH70" s="434"/>
      <c r="AI70" s="434"/>
      <c r="AJ70" s="434"/>
      <c r="AK70" s="434"/>
      <c r="AL70" s="434"/>
      <c r="AM70" s="434"/>
      <c r="AN70" s="434"/>
      <c r="AO70" s="434"/>
      <c r="AP70" s="434"/>
      <c r="AQ70" s="434"/>
      <c r="AR70" s="434"/>
      <c r="AS70" s="434"/>
      <c r="AT70" s="434"/>
      <c r="AU70" s="434"/>
      <c r="AV70" s="434"/>
      <c r="AW70" s="434"/>
      <c r="AX70" s="434"/>
      <c r="AY70" s="434"/>
      <c r="AZ70" s="434"/>
      <c r="BA70" s="434"/>
      <c r="BB70" s="434"/>
      <c r="BC70" s="434"/>
      <c r="BD70" s="434"/>
      <c r="BE70" s="434"/>
      <c r="BF70" s="434"/>
      <c r="BG70" s="434"/>
      <c r="BH70" s="434"/>
      <c r="BI70" s="434"/>
      <c r="BJ70" s="434"/>
      <c r="BK70" s="434"/>
      <c r="BL70" s="434"/>
      <c r="BM70" s="434"/>
      <c r="BN70" s="434"/>
      <c r="BO70" s="434"/>
      <c r="BP70" s="434"/>
      <c r="BQ70" s="435"/>
      <c r="BS70" s="146"/>
      <c r="BT70" s="146"/>
      <c r="BU70" s="570"/>
    </row>
    <row r="71" spans="1:73" ht="12" customHeight="1">
      <c r="A71" s="128"/>
      <c r="G71" s="436" t="s">
        <v>17</v>
      </c>
      <c r="H71" s="437"/>
      <c r="I71" s="437"/>
      <c r="J71" s="437"/>
      <c r="K71" s="437"/>
      <c r="L71" s="437"/>
      <c r="M71" s="437"/>
      <c r="N71" s="437"/>
      <c r="O71" s="437"/>
      <c r="P71" s="437"/>
      <c r="Q71" s="437"/>
      <c r="R71" s="437"/>
      <c r="S71" s="437"/>
      <c r="T71" s="438"/>
      <c r="U71" s="418" t="str">
        <f>IF(入力シート!$AG$1="","",入力シート!$AG$1&amp;"  "&amp;入力シート!$AG$2)</f>
        <v>90  〇〇</v>
      </c>
      <c r="V71" s="419"/>
      <c r="W71" s="419"/>
      <c r="X71" s="419"/>
      <c r="Y71" s="419"/>
      <c r="Z71" s="419"/>
      <c r="AA71" s="419"/>
      <c r="AB71" s="419"/>
      <c r="AC71" s="419"/>
      <c r="AD71" s="419"/>
      <c r="AE71" s="419"/>
      <c r="AF71" s="419"/>
      <c r="AG71" s="419"/>
      <c r="AH71" s="419"/>
      <c r="AI71" s="419"/>
      <c r="AJ71" s="419"/>
      <c r="AK71" s="419"/>
      <c r="AL71" s="419"/>
      <c r="AM71" s="419"/>
      <c r="AN71" s="419"/>
      <c r="AO71" s="419"/>
      <c r="AP71" s="419"/>
      <c r="AQ71" s="419"/>
      <c r="AR71" s="419"/>
      <c r="AS71" s="419"/>
      <c r="AT71" s="419"/>
      <c r="AU71" s="419"/>
      <c r="AV71" s="419"/>
      <c r="AW71" s="419"/>
      <c r="AX71" s="419"/>
      <c r="AY71" s="419"/>
      <c r="AZ71" s="419"/>
      <c r="BA71" s="419"/>
      <c r="BB71" s="469" t="s">
        <v>7</v>
      </c>
      <c r="BC71" s="469"/>
      <c r="BD71" s="469"/>
      <c r="BE71" s="469"/>
      <c r="BF71" s="469"/>
      <c r="BG71" s="469"/>
      <c r="BH71" s="469"/>
      <c r="BI71" s="469"/>
      <c r="BJ71" s="469"/>
      <c r="BK71" s="469"/>
      <c r="BL71" s="469"/>
      <c r="BM71" s="469"/>
      <c r="BN71" s="469"/>
      <c r="BO71" s="469"/>
      <c r="BP71" s="469"/>
      <c r="BQ71" s="470"/>
      <c r="BS71" s="146"/>
      <c r="BT71" s="146"/>
      <c r="BU71" s="570"/>
    </row>
    <row r="72" spans="1:73" ht="12" customHeight="1">
      <c r="A72" s="128"/>
      <c r="G72" s="439"/>
      <c r="H72" s="440"/>
      <c r="I72" s="440"/>
      <c r="J72" s="440"/>
      <c r="K72" s="440"/>
      <c r="L72" s="440"/>
      <c r="M72" s="440"/>
      <c r="N72" s="440"/>
      <c r="O72" s="440"/>
      <c r="P72" s="440"/>
      <c r="Q72" s="440"/>
      <c r="R72" s="440"/>
      <c r="S72" s="440"/>
      <c r="T72" s="441"/>
      <c r="U72" s="420"/>
      <c r="V72" s="421"/>
      <c r="W72" s="421"/>
      <c r="X72" s="421"/>
      <c r="Y72" s="421"/>
      <c r="Z72" s="421"/>
      <c r="AA72" s="421"/>
      <c r="AB72" s="421"/>
      <c r="AC72" s="421"/>
      <c r="AD72" s="421"/>
      <c r="AE72" s="421"/>
      <c r="AF72" s="421"/>
      <c r="AG72" s="421"/>
      <c r="AH72" s="421"/>
      <c r="AI72" s="421"/>
      <c r="AJ72" s="421"/>
      <c r="AK72" s="421"/>
      <c r="AL72" s="421"/>
      <c r="AM72" s="421"/>
      <c r="AN72" s="421"/>
      <c r="AO72" s="421"/>
      <c r="AP72" s="421"/>
      <c r="AQ72" s="421"/>
      <c r="AR72" s="421"/>
      <c r="AS72" s="421"/>
      <c r="AT72" s="421"/>
      <c r="AU72" s="421"/>
      <c r="AV72" s="421"/>
      <c r="AW72" s="421"/>
      <c r="AX72" s="421"/>
      <c r="AY72" s="421"/>
      <c r="AZ72" s="421"/>
      <c r="BA72" s="421"/>
      <c r="BB72" s="471"/>
      <c r="BC72" s="471"/>
      <c r="BD72" s="471"/>
      <c r="BE72" s="471"/>
      <c r="BF72" s="471"/>
      <c r="BG72" s="471"/>
      <c r="BH72" s="471"/>
      <c r="BI72" s="471"/>
      <c r="BJ72" s="471"/>
      <c r="BK72" s="471"/>
      <c r="BL72" s="471"/>
      <c r="BM72" s="471"/>
      <c r="BN72" s="471"/>
      <c r="BO72" s="471"/>
      <c r="BP72" s="471"/>
      <c r="BQ72" s="472"/>
      <c r="BS72" s="146"/>
      <c r="BT72" s="146"/>
      <c r="BU72" s="570"/>
    </row>
    <row r="73" spans="1:73" ht="12" customHeight="1">
      <c r="A73" s="128"/>
      <c r="G73" s="442"/>
      <c r="H73" s="443"/>
      <c r="I73" s="443"/>
      <c r="J73" s="443"/>
      <c r="K73" s="443"/>
      <c r="L73" s="443"/>
      <c r="M73" s="443"/>
      <c r="N73" s="443"/>
      <c r="O73" s="443"/>
      <c r="P73" s="443"/>
      <c r="Q73" s="443"/>
      <c r="R73" s="443"/>
      <c r="S73" s="443"/>
      <c r="T73" s="444"/>
      <c r="U73" s="422"/>
      <c r="V73" s="423"/>
      <c r="W73" s="423"/>
      <c r="X73" s="423"/>
      <c r="Y73" s="423"/>
      <c r="Z73" s="423"/>
      <c r="AA73" s="423"/>
      <c r="AB73" s="423"/>
      <c r="AC73" s="423"/>
      <c r="AD73" s="423"/>
      <c r="AE73" s="423"/>
      <c r="AF73" s="423"/>
      <c r="AG73" s="423"/>
      <c r="AH73" s="423"/>
      <c r="AI73" s="423"/>
      <c r="AJ73" s="423"/>
      <c r="AK73" s="423"/>
      <c r="AL73" s="423"/>
      <c r="AM73" s="423"/>
      <c r="AN73" s="423"/>
      <c r="AO73" s="423"/>
      <c r="AP73" s="423"/>
      <c r="AQ73" s="423"/>
      <c r="AR73" s="423"/>
      <c r="AS73" s="423"/>
      <c r="AT73" s="423"/>
      <c r="AU73" s="423"/>
      <c r="AV73" s="423"/>
      <c r="AW73" s="423"/>
      <c r="AX73" s="423"/>
      <c r="AY73" s="423"/>
      <c r="AZ73" s="423"/>
      <c r="BA73" s="423"/>
      <c r="BB73" s="473"/>
      <c r="BC73" s="473"/>
      <c r="BD73" s="473"/>
      <c r="BE73" s="473"/>
      <c r="BF73" s="473"/>
      <c r="BG73" s="473"/>
      <c r="BH73" s="473"/>
      <c r="BI73" s="473"/>
      <c r="BJ73" s="473"/>
      <c r="BK73" s="473"/>
      <c r="BL73" s="473"/>
      <c r="BM73" s="473"/>
      <c r="BN73" s="473"/>
      <c r="BO73" s="473"/>
      <c r="BP73" s="473"/>
      <c r="BQ73" s="474"/>
      <c r="BS73" s="146"/>
      <c r="BT73" s="146"/>
      <c r="BU73" s="570"/>
    </row>
    <row r="74" spans="1:73" ht="12" customHeight="1">
      <c r="A74" s="128">
        <v>3</v>
      </c>
      <c r="G74" s="436" t="s">
        <v>18</v>
      </c>
      <c r="H74" s="437"/>
      <c r="I74" s="437"/>
      <c r="J74" s="437"/>
      <c r="K74" s="437"/>
      <c r="L74" s="437"/>
      <c r="M74" s="437"/>
      <c r="N74" s="437"/>
      <c r="O74" s="437"/>
      <c r="P74" s="437"/>
      <c r="Q74" s="437"/>
      <c r="R74" s="437"/>
      <c r="S74" s="437"/>
      <c r="T74" s="438"/>
      <c r="U74" s="418" t="str">
        <f>IF(INDEX(入力,$A74,BQ$1)="","",INDEX(入力,$A74,BQ$1))</f>
        <v/>
      </c>
      <c r="V74" s="419"/>
      <c r="W74" s="419"/>
      <c r="X74" s="419"/>
      <c r="Y74" s="419"/>
      <c r="Z74" s="419"/>
      <c r="AA74" s="419"/>
      <c r="AB74" s="419"/>
      <c r="AC74" s="419"/>
      <c r="AD74" s="419"/>
      <c r="AE74" s="419"/>
      <c r="AF74" s="419"/>
      <c r="AG74" s="419"/>
      <c r="AH74" s="419"/>
      <c r="AI74" s="419"/>
      <c r="AJ74" s="419"/>
      <c r="AK74" s="419"/>
      <c r="AL74" s="419"/>
      <c r="AM74" s="419"/>
      <c r="AN74" s="419"/>
      <c r="AO74" s="419"/>
      <c r="AP74" s="419"/>
      <c r="AQ74" s="419"/>
      <c r="AR74" s="419"/>
      <c r="AS74" s="419"/>
      <c r="AT74" s="419"/>
      <c r="AU74" s="419"/>
      <c r="AV74" s="419"/>
      <c r="AW74" s="419"/>
      <c r="AX74" s="419"/>
      <c r="AY74" s="419"/>
      <c r="AZ74" s="419"/>
      <c r="BA74" s="419"/>
      <c r="BB74" s="419"/>
      <c r="BC74" s="419"/>
      <c r="BD74" s="419"/>
      <c r="BE74" s="419"/>
      <c r="BF74" s="419"/>
      <c r="BG74" s="419"/>
      <c r="BH74" s="419"/>
      <c r="BI74" s="419"/>
      <c r="BJ74" s="419"/>
      <c r="BK74" s="419"/>
      <c r="BL74" s="419"/>
      <c r="BM74" s="419"/>
      <c r="BN74" s="419"/>
      <c r="BO74" s="419"/>
      <c r="BP74" s="419"/>
      <c r="BQ74" s="466"/>
      <c r="BS74" s="146"/>
      <c r="BT74" s="146"/>
      <c r="BU74" s="570"/>
    </row>
    <row r="75" spans="1:73" ht="12" customHeight="1">
      <c r="A75" s="128"/>
      <c r="G75" s="439"/>
      <c r="H75" s="440"/>
      <c r="I75" s="440"/>
      <c r="J75" s="440"/>
      <c r="K75" s="440"/>
      <c r="L75" s="440"/>
      <c r="M75" s="440"/>
      <c r="N75" s="440"/>
      <c r="O75" s="440"/>
      <c r="P75" s="440"/>
      <c r="Q75" s="440"/>
      <c r="R75" s="440"/>
      <c r="S75" s="440"/>
      <c r="T75" s="441"/>
      <c r="U75" s="420"/>
      <c r="V75" s="421"/>
      <c r="W75" s="421"/>
      <c r="X75" s="421"/>
      <c r="Y75" s="421"/>
      <c r="Z75" s="421"/>
      <c r="AA75" s="421"/>
      <c r="AB75" s="421"/>
      <c r="AC75" s="421"/>
      <c r="AD75" s="421"/>
      <c r="AE75" s="421"/>
      <c r="AF75" s="421"/>
      <c r="AG75" s="421"/>
      <c r="AH75" s="421"/>
      <c r="AI75" s="421"/>
      <c r="AJ75" s="421"/>
      <c r="AK75" s="421"/>
      <c r="AL75" s="421"/>
      <c r="AM75" s="421"/>
      <c r="AN75" s="421"/>
      <c r="AO75" s="421"/>
      <c r="AP75" s="421"/>
      <c r="AQ75" s="421"/>
      <c r="AR75" s="421"/>
      <c r="AS75" s="421"/>
      <c r="AT75" s="421"/>
      <c r="AU75" s="421"/>
      <c r="AV75" s="421"/>
      <c r="AW75" s="421"/>
      <c r="AX75" s="421"/>
      <c r="AY75" s="421"/>
      <c r="AZ75" s="421"/>
      <c r="BA75" s="421"/>
      <c r="BB75" s="421"/>
      <c r="BC75" s="421"/>
      <c r="BD75" s="421"/>
      <c r="BE75" s="421"/>
      <c r="BF75" s="421"/>
      <c r="BG75" s="421"/>
      <c r="BH75" s="421"/>
      <c r="BI75" s="421"/>
      <c r="BJ75" s="421"/>
      <c r="BK75" s="421"/>
      <c r="BL75" s="421"/>
      <c r="BM75" s="421"/>
      <c r="BN75" s="421"/>
      <c r="BO75" s="421"/>
      <c r="BP75" s="421"/>
      <c r="BQ75" s="467"/>
      <c r="BS75" s="146"/>
      <c r="BT75" s="146"/>
      <c r="BU75" s="570"/>
    </row>
    <row r="76" spans="1:73" ht="12" customHeight="1">
      <c r="A76" s="128"/>
      <c r="G76" s="442"/>
      <c r="H76" s="443"/>
      <c r="I76" s="443"/>
      <c r="J76" s="443"/>
      <c r="K76" s="443"/>
      <c r="L76" s="443"/>
      <c r="M76" s="443"/>
      <c r="N76" s="443"/>
      <c r="O76" s="443"/>
      <c r="P76" s="443"/>
      <c r="Q76" s="443"/>
      <c r="R76" s="443"/>
      <c r="S76" s="443"/>
      <c r="T76" s="444"/>
      <c r="U76" s="422"/>
      <c r="V76" s="423"/>
      <c r="W76" s="423"/>
      <c r="X76" s="423"/>
      <c r="Y76" s="423"/>
      <c r="Z76" s="423"/>
      <c r="AA76" s="423"/>
      <c r="AB76" s="423"/>
      <c r="AC76" s="423"/>
      <c r="AD76" s="423"/>
      <c r="AE76" s="423"/>
      <c r="AF76" s="423"/>
      <c r="AG76" s="423"/>
      <c r="AH76" s="423"/>
      <c r="AI76" s="423"/>
      <c r="AJ76" s="423"/>
      <c r="AK76" s="423"/>
      <c r="AL76" s="423"/>
      <c r="AM76" s="423"/>
      <c r="AN76" s="423"/>
      <c r="AO76" s="423"/>
      <c r="AP76" s="423"/>
      <c r="AQ76" s="423"/>
      <c r="AR76" s="423"/>
      <c r="AS76" s="423"/>
      <c r="AT76" s="423"/>
      <c r="AU76" s="423"/>
      <c r="AV76" s="423"/>
      <c r="AW76" s="423"/>
      <c r="AX76" s="423"/>
      <c r="AY76" s="423"/>
      <c r="AZ76" s="423"/>
      <c r="BA76" s="423"/>
      <c r="BB76" s="423"/>
      <c r="BC76" s="423"/>
      <c r="BD76" s="423"/>
      <c r="BE76" s="423"/>
      <c r="BF76" s="423"/>
      <c r="BG76" s="423"/>
      <c r="BH76" s="423"/>
      <c r="BI76" s="423"/>
      <c r="BJ76" s="423"/>
      <c r="BK76" s="423"/>
      <c r="BL76" s="423"/>
      <c r="BM76" s="423"/>
      <c r="BN76" s="423"/>
      <c r="BO76" s="423"/>
      <c r="BP76" s="423"/>
      <c r="BQ76" s="468"/>
      <c r="BS76" s="146"/>
      <c r="BT76" s="146"/>
      <c r="BU76" s="570"/>
    </row>
    <row r="77" spans="1:73" ht="12" customHeight="1">
      <c r="A77" s="128"/>
      <c r="G77" s="2"/>
      <c r="I77" s="437" t="s">
        <v>0</v>
      </c>
      <c r="J77" s="437"/>
      <c r="K77" s="437"/>
      <c r="L77" s="437"/>
      <c r="M77" s="437"/>
      <c r="N77" s="437"/>
      <c r="O77" s="437"/>
      <c r="P77" s="437"/>
      <c r="Q77" s="437"/>
      <c r="R77" s="437"/>
      <c r="S77" s="437"/>
      <c r="T77" s="437"/>
      <c r="U77" s="437"/>
      <c r="V77" s="437"/>
      <c r="W77" s="437"/>
      <c r="X77" s="437"/>
      <c r="Y77" s="437"/>
      <c r="Z77" s="17"/>
      <c r="AA77" s="17"/>
      <c r="AB77" s="17"/>
      <c r="AC77" s="17"/>
      <c r="AD77" s="17"/>
      <c r="AE77" s="17"/>
      <c r="AF77" s="425" t="s">
        <v>16</v>
      </c>
      <c r="AG77" s="425"/>
      <c r="AH77" s="425"/>
      <c r="AI77" s="425"/>
      <c r="AJ77" s="425"/>
      <c r="AK77" s="425"/>
      <c r="AL77" s="425"/>
      <c r="AM77" s="425"/>
      <c r="AN77" s="425"/>
      <c r="AO77" s="425"/>
      <c r="AP77" s="425"/>
      <c r="AQ77" s="425"/>
      <c r="AR77" s="17"/>
      <c r="AS77" s="17"/>
      <c r="AT77" s="17"/>
      <c r="AU77" s="17"/>
      <c r="BQ77" s="14"/>
      <c r="BS77" s="128"/>
      <c r="BT77" s="128"/>
      <c r="BU77" s="128"/>
    </row>
    <row r="78" spans="1:73" ht="12" customHeight="1">
      <c r="A78" s="128"/>
      <c r="G78" s="2"/>
      <c r="I78" s="440"/>
      <c r="J78" s="440"/>
      <c r="K78" s="440"/>
      <c r="L78" s="440"/>
      <c r="M78" s="440"/>
      <c r="N78" s="440"/>
      <c r="O78" s="440"/>
      <c r="P78" s="440"/>
      <c r="Q78" s="440"/>
      <c r="R78" s="440"/>
      <c r="S78" s="440"/>
      <c r="T78" s="440"/>
      <c r="U78" s="440"/>
      <c r="V78" s="440"/>
      <c r="W78" s="440"/>
      <c r="X78" s="440"/>
      <c r="Y78" s="440"/>
      <c r="Z78" s="18"/>
      <c r="AA78" s="18"/>
      <c r="AB78" s="18"/>
      <c r="AC78" s="18"/>
      <c r="AD78" s="18"/>
      <c r="AE78" s="18"/>
      <c r="AF78" s="426"/>
      <c r="AG78" s="426"/>
      <c r="AH78" s="426"/>
      <c r="AI78" s="426"/>
      <c r="AJ78" s="426"/>
      <c r="AK78" s="426"/>
      <c r="AL78" s="426"/>
      <c r="AM78" s="426"/>
      <c r="AN78" s="426"/>
      <c r="AO78" s="426"/>
      <c r="AP78" s="426"/>
      <c r="AQ78" s="426"/>
      <c r="AR78" s="18"/>
      <c r="AS78" s="18"/>
      <c r="AT78" s="18"/>
      <c r="AU78" s="426" t="str">
        <f ca="1">"2/全 "&amp;入力シート!$Y$41&amp;" "</f>
        <v xml:space="preserve">2/全  </v>
      </c>
      <c r="AV78" s="426"/>
      <c r="AW78" s="426"/>
      <c r="AX78" s="426"/>
      <c r="AY78" s="426"/>
      <c r="AZ78" s="426"/>
      <c r="BA78" s="426"/>
      <c r="BB78" s="426"/>
      <c r="BC78" s="426"/>
      <c r="BD78" s="426"/>
      <c r="BE78" s="426"/>
      <c r="BF78" s="426"/>
      <c r="BG78" s="426"/>
      <c r="BH78" s="426"/>
      <c r="BI78" s="426"/>
      <c r="BJ78" s="426"/>
      <c r="BK78" s="426"/>
      <c r="BL78" s="426"/>
      <c r="BM78" s="426"/>
      <c r="BN78" s="426"/>
      <c r="BO78" s="426"/>
      <c r="BQ78" s="16"/>
      <c r="BS78" s="128"/>
      <c r="BT78" s="128"/>
      <c r="BU78" s="128"/>
    </row>
    <row r="79" spans="1:73" ht="12" customHeight="1">
      <c r="A79" s="128"/>
      <c r="G79" s="2"/>
      <c r="I79" s="19" t="s">
        <v>26</v>
      </c>
      <c r="J79" s="19"/>
      <c r="K79" s="19"/>
      <c r="L79" s="19"/>
      <c r="M79" s="19"/>
      <c r="N79" s="19"/>
      <c r="O79" s="19"/>
      <c r="P79" s="19"/>
      <c r="Q79" s="19"/>
      <c r="R79" s="19"/>
      <c r="S79" s="19"/>
      <c r="T79" s="19"/>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426"/>
      <c r="AV79" s="426"/>
      <c r="AW79" s="426"/>
      <c r="AX79" s="426"/>
      <c r="AY79" s="426"/>
      <c r="AZ79" s="426"/>
      <c r="BA79" s="426"/>
      <c r="BB79" s="426"/>
      <c r="BC79" s="426"/>
      <c r="BD79" s="426"/>
      <c r="BE79" s="426"/>
      <c r="BF79" s="426"/>
      <c r="BG79" s="426"/>
      <c r="BH79" s="426"/>
      <c r="BI79" s="426"/>
      <c r="BJ79" s="426"/>
      <c r="BK79" s="426"/>
      <c r="BL79" s="426"/>
      <c r="BM79" s="426"/>
      <c r="BN79" s="426"/>
      <c r="BO79" s="426"/>
      <c r="BP79" s="18"/>
      <c r="BQ79" s="16"/>
      <c r="BS79" s="128"/>
      <c r="BT79" s="128"/>
      <c r="BU79" s="128"/>
    </row>
    <row r="80" spans="1:73" ht="12" customHeight="1">
      <c r="A80" s="128"/>
      <c r="G80" s="424" t="s">
        <v>1</v>
      </c>
      <c r="H80" s="424"/>
      <c r="I80" s="424"/>
      <c r="J80" s="424"/>
      <c r="K80" s="424" t="s">
        <v>3</v>
      </c>
      <c r="L80" s="424"/>
      <c r="M80" s="424"/>
      <c r="N80" s="424"/>
      <c r="O80" s="424"/>
      <c r="P80" s="424"/>
      <c r="Q80" s="424"/>
      <c r="R80" s="424"/>
      <c r="S80" s="424"/>
      <c r="T80" s="424"/>
      <c r="U80" s="424" t="s">
        <v>11</v>
      </c>
      <c r="V80" s="424"/>
      <c r="W80" s="424"/>
      <c r="X80" s="424"/>
      <c r="Y80" s="424"/>
      <c r="Z80" s="424"/>
      <c r="AA80" s="424"/>
      <c r="AB80" s="424"/>
      <c r="AC80" s="424"/>
      <c r="AD80" s="424"/>
      <c r="AE80" s="424"/>
      <c r="AF80" s="424"/>
      <c r="AG80" s="424"/>
      <c r="AH80" s="424"/>
      <c r="AI80" s="424"/>
      <c r="AJ80" s="424"/>
      <c r="AK80" s="424"/>
      <c r="AL80" s="424"/>
      <c r="AM80" s="424"/>
      <c r="AN80" s="424"/>
      <c r="AO80" s="424" t="s">
        <v>204</v>
      </c>
      <c r="AP80" s="424"/>
      <c r="AQ80" s="424"/>
      <c r="AR80" s="424"/>
      <c r="AS80" s="424"/>
      <c r="AT80" s="424"/>
      <c r="AU80" s="424"/>
      <c r="AV80" s="424"/>
      <c r="AW80" s="424"/>
      <c r="AX80" s="424"/>
      <c r="AY80" s="424"/>
      <c r="AZ80" s="424"/>
      <c r="BA80" s="424"/>
      <c r="BB80" s="424"/>
      <c r="BC80" s="424"/>
      <c r="BD80" s="424"/>
      <c r="BE80" s="424"/>
      <c r="BF80" s="424"/>
      <c r="BG80" s="424"/>
      <c r="BH80" s="424" t="s">
        <v>2</v>
      </c>
      <c r="BI80" s="424"/>
      <c r="BJ80" s="424"/>
      <c r="BK80" s="424"/>
      <c r="BL80" s="424"/>
      <c r="BM80" s="424" t="s">
        <v>8</v>
      </c>
      <c r="BN80" s="424"/>
      <c r="BO80" s="424"/>
      <c r="BP80" s="424"/>
      <c r="BQ80" s="424"/>
      <c r="BS80" s="128"/>
      <c r="BT80" s="128"/>
      <c r="BU80" s="128"/>
    </row>
    <row r="81" spans="1:73" ht="12" customHeight="1">
      <c r="A81" s="128"/>
      <c r="G81" s="424"/>
      <c r="H81" s="424"/>
      <c r="I81" s="424"/>
      <c r="J81" s="424"/>
      <c r="K81" s="424"/>
      <c r="L81" s="424"/>
      <c r="M81" s="424"/>
      <c r="N81" s="424"/>
      <c r="O81" s="424"/>
      <c r="P81" s="424"/>
      <c r="Q81" s="424"/>
      <c r="R81" s="424"/>
      <c r="S81" s="424"/>
      <c r="T81" s="424"/>
      <c r="U81" s="424"/>
      <c r="V81" s="424"/>
      <c r="W81" s="424"/>
      <c r="X81" s="424"/>
      <c r="Y81" s="424"/>
      <c r="Z81" s="424"/>
      <c r="AA81" s="424"/>
      <c r="AB81" s="424"/>
      <c r="AC81" s="424"/>
      <c r="AD81" s="424"/>
      <c r="AE81" s="424"/>
      <c r="AF81" s="424"/>
      <c r="AG81" s="424"/>
      <c r="AH81" s="424"/>
      <c r="AI81" s="424"/>
      <c r="AJ81" s="424"/>
      <c r="AK81" s="424"/>
      <c r="AL81" s="424"/>
      <c r="AM81" s="424"/>
      <c r="AN81" s="424"/>
      <c r="AO81" s="424"/>
      <c r="AP81" s="424"/>
      <c r="AQ81" s="424"/>
      <c r="AR81" s="424"/>
      <c r="AS81" s="424"/>
      <c r="AT81" s="424"/>
      <c r="AU81" s="424"/>
      <c r="AV81" s="424"/>
      <c r="AW81" s="424"/>
      <c r="AX81" s="424"/>
      <c r="AY81" s="424"/>
      <c r="AZ81" s="424"/>
      <c r="BA81" s="424"/>
      <c r="BB81" s="424"/>
      <c r="BC81" s="424"/>
      <c r="BD81" s="424"/>
      <c r="BE81" s="424"/>
      <c r="BF81" s="424"/>
      <c r="BG81" s="424"/>
      <c r="BH81" s="424"/>
      <c r="BI81" s="424"/>
      <c r="BJ81" s="424"/>
      <c r="BK81" s="424"/>
      <c r="BL81" s="424"/>
      <c r="BM81" s="424"/>
      <c r="BN81" s="424"/>
      <c r="BO81" s="424"/>
      <c r="BP81" s="424"/>
      <c r="BQ81" s="424"/>
      <c r="BS81" s="128"/>
      <c r="BT81" s="128"/>
      <c r="BU81" s="128"/>
    </row>
    <row r="82" spans="1:73" ht="12" customHeight="1">
      <c r="A82" s="128">
        <v>17</v>
      </c>
      <c r="G82" s="529">
        <v>1</v>
      </c>
      <c r="H82" s="437"/>
      <c r="I82" s="437"/>
      <c r="J82" s="438"/>
      <c r="K82" s="417" t="str">
        <f ca="1">IF(INDEX(入力,$A82,K$1)="","",INDEX(入力,$A82,K$1))</f>
        <v/>
      </c>
      <c r="L82" s="417"/>
      <c r="M82" s="417"/>
      <c r="N82" s="417"/>
      <c r="O82" s="417"/>
      <c r="P82" s="417"/>
      <c r="Q82" s="417"/>
      <c r="R82" s="417"/>
      <c r="S82" s="417"/>
      <c r="T82" s="417"/>
      <c r="U82" s="445" t="str">
        <f ca="1">IF($K82="","",VLOOKUP($K82,新選手名簿,U$1,FALSE))</f>
        <v/>
      </c>
      <c r="V82" s="446"/>
      <c r="W82" s="446"/>
      <c r="X82" s="446"/>
      <c r="Y82" s="446"/>
      <c r="Z82" s="446"/>
      <c r="AA82" s="446"/>
      <c r="AB82" s="446"/>
      <c r="AC82" s="446"/>
      <c r="AD82" s="446"/>
      <c r="AE82" s="446">
        <f>IF(INDEX(入力シート!AE63:BC98,$A82,AE$1)="","",入力シート!$AG$1*100+INDEX(入力シート!AE63:BC98,$A82,AE$1))</f>
        <v>9067</v>
      </c>
      <c r="AF82" s="446"/>
      <c r="AG82" s="446"/>
      <c r="AH82" s="446"/>
      <c r="AI82" s="446"/>
      <c r="AJ82" s="446"/>
      <c r="AK82" s="446"/>
      <c r="AL82" s="446"/>
      <c r="AM82" s="446"/>
      <c r="AN82" s="447"/>
      <c r="AO82" s="417" t="str">
        <f ca="1">IF($K82="","",VLOOKUP($K82,新選手名簿,AO$1,FALSE))</f>
        <v/>
      </c>
      <c r="AP82" s="417"/>
      <c r="AQ82" s="417"/>
      <c r="AR82" s="417"/>
      <c r="AS82" s="417"/>
      <c r="AT82" s="417"/>
      <c r="AU82" s="417"/>
      <c r="AV82" s="417"/>
      <c r="AW82" s="417"/>
      <c r="AX82" s="417"/>
      <c r="AY82" s="417"/>
      <c r="AZ82" s="417"/>
      <c r="BA82" s="417"/>
      <c r="BB82" s="417"/>
      <c r="BC82" s="417"/>
      <c r="BD82" s="417"/>
      <c r="BE82" s="417"/>
      <c r="BF82" s="417"/>
      <c r="BG82" s="417"/>
      <c r="BH82" s="417" t="str">
        <f ca="1">IF($K82="","",VLOOKUP($K82,新選手名簿,BH$1,FALSE))</f>
        <v/>
      </c>
      <c r="BI82" s="417"/>
      <c r="BJ82" s="417"/>
      <c r="BK82" s="417"/>
      <c r="BL82" s="417"/>
      <c r="BM82" s="417" t="str">
        <f ca="1">IF($K82="","",VLOOKUP($K82,新選手名簿,BM$1,FALSE))</f>
        <v/>
      </c>
      <c r="BN82" s="417"/>
      <c r="BO82" s="417"/>
      <c r="BP82" s="417"/>
      <c r="BQ82" s="417"/>
      <c r="BS82" s="128"/>
      <c r="BT82" s="128"/>
      <c r="BU82" s="128"/>
    </row>
    <row r="83" spans="1:73" ht="12" customHeight="1">
      <c r="A83" s="128"/>
      <c r="G83" s="439"/>
      <c r="H83" s="440"/>
      <c r="I83" s="440"/>
      <c r="J83" s="441"/>
      <c r="K83" s="417"/>
      <c r="L83" s="417"/>
      <c r="M83" s="417"/>
      <c r="N83" s="417"/>
      <c r="O83" s="417"/>
      <c r="P83" s="417"/>
      <c r="Q83" s="417"/>
      <c r="R83" s="417"/>
      <c r="S83" s="417"/>
      <c r="T83" s="417"/>
      <c r="U83" s="448"/>
      <c r="V83" s="449"/>
      <c r="W83" s="449"/>
      <c r="X83" s="449"/>
      <c r="Y83" s="449"/>
      <c r="Z83" s="449"/>
      <c r="AA83" s="449"/>
      <c r="AB83" s="449"/>
      <c r="AC83" s="449"/>
      <c r="AD83" s="449"/>
      <c r="AE83" s="449"/>
      <c r="AF83" s="449"/>
      <c r="AG83" s="449"/>
      <c r="AH83" s="449"/>
      <c r="AI83" s="449"/>
      <c r="AJ83" s="449"/>
      <c r="AK83" s="449"/>
      <c r="AL83" s="449"/>
      <c r="AM83" s="449"/>
      <c r="AN83" s="450"/>
      <c r="AO83" s="417"/>
      <c r="AP83" s="417"/>
      <c r="AQ83" s="417"/>
      <c r="AR83" s="417"/>
      <c r="AS83" s="417"/>
      <c r="AT83" s="417"/>
      <c r="AU83" s="417"/>
      <c r="AV83" s="417"/>
      <c r="AW83" s="417"/>
      <c r="AX83" s="417"/>
      <c r="AY83" s="417"/>
      <c r="AZ83" s="417"/>
      <c r="BA83" s="417"/>
      <c r="BB83" s="417"/>
      <c r="BC83" s="417"/>
      <c r="BD83" s="417"/>
      <c r="BE83" s="417"/>
      <c r="BF83" s="417"/>
      <c r="BG83" s="417"/>
      <c r="BH83" s="417"/>
      <c r="BI83" s="417"/>
      <c r="BJ83" s="417"/>
      <c r="BK83" s="417"/>
      <c r="BL83" s="417"/>
      <c r="BM83" s="417"/>
      <c r="BN83" s="417"/>
      <c r="BO83" s="417"/>
      <c r="BP83" s="417"/>
      <c r="BQ83" s="417"/>
      <c r="BS83" s="128"/>
      <c r="BT83" s="128"/>
      <c r="BU83" s="128"/>
    </row>
    <row r="84" spans="1:73" ht="12" customHeight="1">
      <c r="A84" s="128"/>
      <c r="G84" s="439"/>
      <c r="H84" s="440"/>
      <c r="I84" s="440"/>
      <c r="J84" s="441"/>
      <c r="K84" s="417"/>
      <c r="L84" s="417"/>
      <c r="M84" s="417"/>
      <c r="N84" s="417"/>
      <c r="O84" s="417"/>
      <c r="P84" s="417"/>
      <c r="Q84" s="417"/>
      <c r="R84" s="417"/>
      <c r="S84" s="417"/>
      <c r="T84" s="417"/>
      <c r="U84" s="451"/>
      <c r="V84" s="452"/>
      <c r="W84" s="452"/>
      <c r="X84" s="452"/>
      <c r="Y84" s="452"/>
      <c r="Z84" s="452"/>
      <c r="AA84" s="452"/>
      <c r="AB84" s="452"/>
      <c r="AC84" s="452"/>
      <c r="AD84" s="452"/>
      <c r="AE84" s="452"/>
      <c r="AF84" s="452"/>
      <c r="AG84" s="452"/>
      <c r="AH84" s="452"/>
      <c r="AI84" s="452"/>
      <c r="AJ84" s="452"/>
      <c r="AK84" s="452"/>
      <c r="AL84" s="452"/>
      <c r="AM84" s="452"/>
      <c r="AN84" s="453"/>
      <c r="AO84" s="417"/>
      <c r="AP84" s="417"/>
      <c r="AQ84" s="417"/>
      <c r="AR84" s="417"/>
      <c r="AS84" s="417"/>
      <c r="AT84" s="417"/>
      <c r="AU84" s="417"/>
      <c r="AV84" s="417"/>
      <c r="AW84" s="417"/>
      <c r="AX84" s="417"/>
      <c r="AY84" s="417"/>
      <c r="AZ84" s="417"/>
      <c r="BA84" s="417"/>
      <c r="BB84" s="417"/>
      <c r="BC84" s="417"/>
      <c r="BD84" s="417"/>
      <c r="BE84" s="417"/>
      <c r="BF84" s="417"/>
      <c r="BG84" s="417"/>
      <c r="BH84" s="417"/>
      <c r="BI84" s="417"/>
      <c r="BJ84" s="417"/>
      <c r="BK84" s="417"/>
      <c r="BL84" s="417"/>
      <c r="BM84" s="417"/>
      <c r="BN84" s="417"/>
      <c r="BO84" s="417"/>
      <c r="BP84" s="417"/>
      <c r="BQ84" s="417"/>
      <c r="BS84" s="128"/>
      <c r="BT84" s="128"/>
      <c r="BU84" s="128"/>
    </row>
    <row r="85" spans="1:73" ht="12" customHeight="1">
      <c r="A85" s="128">
        <f>A82+1</f>
        <v>18</v>
      </c>
      <c r="G85" s="439"/>
      <c r="H85" s="440"/>
      <c r="I85" s="440"/>
      <c r="J85" s="441"/>
      <c r="K85" s="417" t="str">
        <f ca="1">IF(INDEX(入力,$A85,K$1)="","",INDEX(入力,$A85,K$1))</f>
        <v/>
      </c>
      <c r="L85" s="417"/>
      <c r="M85" s="417"/>
      <c r="N85" s="417"/>
      <c r="O85" s="417"/>
      <c r="P85" s="417"/>
      <c r="Q85" s="417"/>
      <c r="R85" s="417"/>
      <c r="S85" s="417"/>
      <c r="T85" s="417"/>
      <c r="U85" s="417" t="str">
        <f ca="1">IF($K85="","",VLOOKUP($K85,新選手名簿,U$1,FALSE))</f>
        <v/>
      </c>
      <c r="V85" s="417"/>
      <c r="W85" s="417"/>
      <c r="X85" s="417"/>
      <c r="Y85" s="417"/>
      <c r="Z85" s="417"/>
      <c r="AA85" s="417"/>
      <c r="AB85" s="417"/>
      <c r="AC85" s="417"/>
      <c r="AD85" s="417"/>
      <c r="AE85" s="417">
        <f>IF(INDEX(入力シート!AE66:BC101,$A85,AE$1)="","",入力シート!$AG$1*100+INDEX(入力シート!AE66:BC101,$A85,AE$1))</f>
        <v>9071</v>
      </c>
      <c r="AF85" s="417"/>
      <c r="AG85" s="417"/>
      <c r="AH85" s="417"/>
      <c r="AI85" s="417"/>
      <c r="AJ85" s="417"/>
      <c r="AK85" s="417"/>
      <c r="AL85" s="417"/>
      <c r="AM85" s="417"/>
      <c r="AN85" s="417"/>
      <c r="AO85" s="417" t="str">
        <f ca="1">IF($K85="","",VLOOKUP($K85,新選手名簿,AO$1,FALSE))</f>
        <v/>
      </c>
      <c r="AP85" s="417"/>
      <c r="AQ85" s="417"/>
      <c r="AR85" s="417"/>
      <c r="AS85" s="417"/>
      <c r="AT85" s="417"/>
      <c r="AU85" s="417"/>
      <c r="AV85" s="417"/>
      <c r="AW85" s="417"/>
      <c r="AX85" s="417"/>
      <c r="AY85" s="417"/>
      <c r="AZ85" s="417"/>
      <c r="BA85" s="417"/>
      <c r="BB85" s="417"/>
      <c r="BC85" s="417"/>
      <c r="BD85" s="417"/>
      <c r="BE85" s="417"/>
      <c r="BF85" s="417"/>
      <c r="BG85" s="417"/>
      <c r="BH85" s="417" t="str">
        <f ca="1">IF($K85="","",VLOOKUP($K85,新選手名簿,BH$1,FALSE))</f>
        <v/>
      </c>
      <c r="BI85" s="417"/>
      <c r="BJ85" s="417"/>
      <c r="BK85" s="417"/>
      <c r="BL85" s="417"/>
      <c r="BM85" s="417" t="str">
        <f ca="1">IF($K85="","",VLOOKUP($K85,新選手名簿,BM$1,FALSE))</f>
        <v/>
      </c>
      <c r="BN85" s="417"/>
      <c r="BO85" s="417"/>
      <c r="BP85" s="417"/>
      <c r="BQ85" s="417"/>
      <c r="BS85" s="128"/>
      <c r="BT85" s="128"/>
      <c r="BU85" s="128"/>
    </row>
    <row r="86" spans="1:73" ht="12" customHeight="1">
      <c r="A86" s="128"/>
      <c r="G86" s="439"/>
      <c r="H86" s="440"/>
      <c r="I86" s="440"/>
      <c r="J86" s="441"/>
      <c r="K86" s="417"/>
      <c r="L86" s="417"/>
      <c r="M86" s="417"/>
      <c r="N86" s="417"/>
      <c r="O86" s="417"/>
      <c r="P86" s="417"/>
      <c r="Q86" s="417"/>
      <c r="R86" s="417"/>
      <c r="S86" s="417"/>
      <c r="T86" s="417"/>
      <c r="U86" s="417"/>
      <c r="V86" s="417"/>
      <c r="W86" s="417"/>
      <c r="X86" s="417"/>
      <c r="Y86" s="417"/>
      <c r="Z86" s="417"/>
      <c r="AA86" s="417"/>
      <c r="AB86" s="417"/>
      <c r="AC86" s="417"/>
      <c r="AD86" s="417"/>
      <c r="AE86" s="417"/>
      <c r="AF86" s="417"/>
      <c r="AG86" s="417"/>
      <c r="AH86" s="417"/>
      <c r="AI86" s="417"/>
      <c r="AJ86" s="417"/>
      <c r="AK86" s="417"/>
      <c r="AL86" s="417"/>
      <c r="AM86" s="417"/>
      <c r="AN86" s="417"/>
      <c r="AO86" s="417"/>
      <c r="AP86" s="417"/>
      <c r="AQ86" s="417"/>
      <c r="AR86" s="417"/>
      <c r="AS86" s="417"/>
      <c r="AT86" s="417"/>
      <c r="AU86" s="417"/>
      <c r="AV86" s="417"/>
      <c r="AW86" s="417"/>
      <c r="AX86" s="417"/>
      <c r="AY86" s="417"/>
      <c r="AZ86" s="417"/>
      <c r="BA86" s="417"/>
      <c r="BB86" s="417"/>
      <c r="BC86" s="417"/>
      <c r="BD86" s="417"/>
      <c r="BE86" s="417"/>
      <c r="BF86" s="417"/>
      <c r="BG86" s="417"/>
      <c r="BH86" s="417"/>
      <c r="BI86" s="417"/>
      <c r="BJ86" s="417"/>
      <c r="BK86" s="417"/>
      <c r="BL86" s="417"/>
      <c r="BM86" s="417"/>
      <c r="BN86" s="417"/>
      <c r="BO86" s="417"/>
      <c r="BP86" s="417"/>
      <c r="BQ86" s="417"/>
      <c r="BS86" s="128"/>
      <c r="BT86" s="128"/>
      <c r="BU86" s="128"/>
    </row>
    <row r="87" spans="1:73" ht="12" customHeight="1">
      <c r="A87" s="128"/>
      <c r="G87" s="439"/>
      <c r="H87" s="440"/>
      <c r="I87" s="440"/>
      <c r="J87" s="441"/>
      <c r="K87" s="417"/>
      <c r="L87" s="417"/>
      <c r="M87" s="417"/>
      <c r="N87" s="417"/>
      <c r="O87" s="417"/>
      <c r="P87" s="417"/>
      <c r="Q87" s="417"/>
      <c r="R87" s="417"/>
      <c r="S87" s="417"/>
      <c r="T87" s="417"/>
      <c r="U87" s="417"/>
      <c r="V87" s="417"/>
      <c r="W87" s="417"/>
      <c r="X87" s="417"/>
      <c r="Y87" s="417"/>
      <c r="Z87" s="417"/>
      <c r="AA87" s="417"/>
      <c r="AB87" s="417"/>
      <c r="AC87" s="417"/>
      <c r="AD87" s="417"/>
      <c r="AE87" s="417"/>
      <c r="AF87" s="417"/>
      <c r="AG87" s="417"/>
      <c r="AH87" s="417"/>
      <c r="AI87" s="417"/>
      <c r="AJ87" s="417"/>
      <c r="AK87" s="417"/>
      <c r="AL87" s="417"/>
      <c r="AM87" s="417"/>
      <c r="AN87" s="417"/>
      <c r="AO87" s="417"/>
      <c r="AP87" s="417"/>
      <c r="AQ87" s="417"/>
      <c r="AR87" s="417"/>
      <c r="AS87" s="417"/>
      <c r="AT87" s="417"/>
      <c r="AU87" s="417"/>
      <c r="AV87" s="417"/>
      <c r="AW87" s="417"/>
      <c r="AX87" s="417"/>
      <c r="AY87" s="417"/>
      <c r="AZ87" s="417"/>
      <c r="BA87" s="417"/>
      <c r="BB87" s="417"/>
      <c r="BC87" s="417"/>
      <c r="BD87" s="417"/>
      <c r="BE87" s="417"/>
      <c r="BF87" s="417"/>
      <c r="BG87" s="417"/>
      <c r="BH87" s="417"/>
      <c r="BI87" s="417"/>
      <c r="BJ87" s="417"/>
      <c r="BK87" s="417"/>
      <c r="BL87" s="417"/>
      <c r="BM87" s="417"/>
      <c r="BN87" s="417"/>
      <c r="BO87" s="417"/>
      <c r="BP87" s="417"/>
      <c r="BQ87" s="417"/>
      <c r="BS87" s="128"/>
      <c r="BT87" s="128"/>
      <c r="BU87" s="128"/>
    </row>
    <row r="88" spans="1:73" ht="12" customHeight="1">
      <c r="A88" s="128">
        <f>A85+1</f>
        <v>19</v>
      </c>
      <c r="G88" s="439"/>
      <c r="H88" s="440"/>
      <c r="I88" s="440"/>
      <c r="J88" s="441"/>
      <c r="K88" s="417" t="str">
        <f ca="1">IF(INDEX(入力,$A88,K$1)="","",INDEX(入力,$A88,K$1))</f>
        <v/>
      </c>
      <c r="L88" s="417"/>
      <c r="M88" s="417"/>
      <c r="N88" s="417"/>
      <c r="O88" s="417"/>
      <c r="P88" s="417"/>
      <c r="Q88" s="417"/>
      <c r="R88" s="417"/>
      <c r="S88" s="417"/>
      <c r="T88" s="417"/>
      <c r="U88" s="417" t="str">
        <f ca="1">IF($K88="","",VLOOKUP($K88,新選手名簿,U$1,FALSE))</f>
        <v/>
      </c>
      <c r="V88" s="417"/>
      <c r="W88" s="417"/>
      <c r="X88" s="417"/>
      <c r="Y88" s="417"/>
      <c r="Z88" s="417"/>
      <c r="AA88" s="417"/>
      <c r="AB88" s="417"/>
      <c r="AC88" s="417"/>
      <c r="AD88" s="417"/>
      <c r="AE88" s="417">
        <f>IF(INDEX(入力シート!AE69:BC104,$A88,AE$1)="","",入力シート!$AG$1*100+INDEX(入力シート!AE69:BC104,$A88,AE$1))</f>
        <v>9075</v>
      </c>
      <c r="AF88" s="417"/>
      <c r="AG88" s="417"/>
      <c r="AH88" s="417"/>
      <c r="AI88" s="417"/>
      <c r="AJ88" s="417"/>
      <c r="AK88" s="417"/>
      <c r="AL88" s="417"/>
      <c r="AM88" s="417"/>
      <c r="AN88" s="417"/>
      <c r="AO88" s="417" t="str">
        <f ca="1">IF($K88="","",VLOOKUP($K88,新選手名簿,AO$1,FALSE))</f>
        <v/>
      </c>
      <c r="AP88" s="417"/>
      <c r="AQ88" s="417"/>
      <c r="AR88" s="417"/>
      <c r="AS88" s="417"/>
      <c r="AT88" s="417"/>
      <c r="AU88" s="417"/>
      <c r="AV88" s="417"/>
      <c r="AW88" s="417"/>
      <c r="AX88" s="417"/>
      <c r="AY88" s="417"/>
      <c r="AZ88" s="417"/>
      <c r="BA88" s="417"/>
      <c r="BB88" s="417"/>
      <c r="BC88" s="417"/>
      <c r="BD88" s="417"/>
      <c r="BE88" s="417"/>
      <c r="BF88" s="417"/>
      <c r="BG88" s="417"/>
      <c r="BH88" s="417" t="str">
        <f ca="1">IF($K88="","",VLOOKUP($K88,新選手名簿,BH$1,FALSE))</f>
        <v/>
      </c>
      <c r="BI88" s="417"/>
      <c r="BJ88" s="417"/>
      <c r="BK88" s="417"/>
      <c r="BL88" s="417"/>
      <c r="BM88" s="417" t="str">
        <f ca="1">IF($K88="","",VLOOKUP($K88,新選手名簿,BM$1,FALSE))</f>
        <v/>
      </c>
      <c r="BN88" s="417"/>
      <c r="BO88" s="417"/>
      <c r="BP88" s="417"/>
      <c r="BQ88" s="417"/>
      <c r="BS88" s="128"/>
      <c r="BT88" s="128"/>
      <c r="BU88" s="128"/>
    </row>
    <row r="89" spans="1:73" ht="12" customHeight="1">
      <c r="A89" s="128"/>
      <c r="G89" s="439"/>
      <c r="H89" s="440"/>
      <c r="I89" s="440"/>
      <c r="J89" s="441"/>
      <c r="K89" s="417"/>
      <c r="L89" s="417"/>
      <c r="M89" s="417"/>
      <c r="N89" s="417"/>
      <c r="O89" s="417"/>
      <c r="P89" s="417"/>
      <c r="Q89" s="417"/>
      <c r="R89" s="417"/>
      <c r="S89" s="417"/>
      <c r="T89" s="417"/>
      <c r="U89" s="417"/>
      <c r="V89" s="417"/>
      <c r="W89" s="417"/>
      <c r="X89" s="417"/>
      <c r="Y89" s="417"/>
      <c r="Z89" s="417"/>
      <c r="AA89" s="417"/>
      <c r="AB89" s="417"/>
      <c r="AC89" s="417"/>
      <c r="AD89" s="417"/>
      <c r="AE89" s="417"/>
      <c r="AF89" s="417"/>
      <c r="AG89" s="417"/>
      <c r="AH89" s="417"/>
      <c r="AI89" s="417"/>
      <c r="AJ89" s="417"/>
      <c r="AK89" s="417"/>
      <c r="AL89" s="417"/>
      <c r="AM89" s="417"/>
      <c r="AN89" s="417"/>
      <c r="AO89" s="417"/>
      <c r="AP89" s="417"/>
      <c r="AQ89" s="417"/>
      <c r="AR89" s="417"/>
      <c r="AS89" s="417"/>
      <c r="AT89" s="417"/>
      <c r="AU89" s="417"/>
      <c r="AV89" s="417"/>
      <c r="AW89" s="417"/>
      <c r="AX89" s="417"/>
      <c r="AY89" s="417"/>
      <c r="AZ89" s="417"/>
      <c r="BA89" s="417"/>
      <c r="BB89" s="417"/>
      <c r="BC89" s="417"/>
      <c r="BD89" s="417"/>
      <c r="BE89" s="417"/>
      <c r="BF89" s="417"/>
      <c r="BG89" s="417"/>
      <c r="BH89" s="417"/>
      <c r="BI89" s="417"/>
      <c r="BJ89" s="417"/>
      <c r="BK89" s="417"/>
      <c r="BL89" s="417"/>
      <c r="BM89" s="417"/>
      <c r="BN89" s="417"/>
      <c r="BO89" s="417"/>
      <c r="BP89" s="417"/>
      <c r="BQ89" s="417"/>
      <c r="BS89" s="128"/>
      <c r="BT89" s="128"/>
      <c r="BU89" s="128"/>
    </row>
    <row r="90" spans="1:73" ht="12" customHeight="1">
      <c r="A90" s="128"/>
      <c r="G90" s="442"/>
      <c r="H90" s="443"/>
      <c r="I90" s="443"/>
      <c r="J90" s="444"/>
      <c r="K90" s="417"/>
      <c r="L90" s="417"/>
      <c r="M90" s="417"/>
      <c r="N90" s="417"/>
      <c r="O90" s="417"/>
      <c r="P90" s="417"/>
      <c r="Q90" s="417"/>
      <c r="R90" s="417"/>
      <c r="S90" s="417"/>
      <c r="T90" s="417"/>
      <c r="U90" s="417"/>
      <c r="V90" s="417"/>
      <c r="W90" s="417"/>
      <c r="X90" s="417"/>
      <c r="Y90" s="417"/>
      <c r="Z90" s="417"/>
      <c r="AA90" s="417"/>
      <c r="AB90" s="417"/>
      <c r="AC90" s="417"/>
      <c r="AD90" s="417"/>
      <c r="AE90" s="417"/>
      <c r="AF90" s="417"/>
      <c r="AG90" s="417"/>
      <c r="AH90" s="417"/>
      <c r="AI90" s="417"/>
      <c r="AJ90" s="417"/>
      <c r="AK90" s="417"/>
      <c r="AL90" s="417"/>
      <c r="AM90" s="417"/>
      <c r="AN90" s="417"/>
      <c r="AO90" s="417"/>
      <c r="AP90" s="417"/>
      <c r="AQ90" s="417"/>
      <c r="AR90" s="417"/>
      <c r="AS90" s="417"/>
      <c r="AT90" s="417"/>
      <c r="AU90" s="417"/>
      <c r="AV90" s="417"/>
      <c r="AW90" s="417"/>
      <c r="AX90" s="417"/>
      <c r="AY90" s="417"/>
      <c r="AZ90" s="417"/>
      <c r="BA90" s="417"/>
      <c r="BB90" s="417"/>
      <c r="BC90" s="417"/>
      <c r="BD90" s="417"/>
      <c r="BE90" s="417"/>
      <c r="BF90" s="417"/>
      <c r="BG90" s="417"/>
      <c r="BH90" s="417"/>
      <c r="BI90" s="417"/>
      <c r="BJ90" s="417"/>
      <c r="BK90" s="417"/>
      <c r="BL90" s="417"/>
      <c r="BM90" s="417"/>
      <c r="BN90" s="417"/>
      <c r="BO90" s="417"/>
      <c r="BP90" s="417"/>
      <c r="BQ90" s="417"/>
      <c r="BS90" s="128"/>
      <c r="BT90" s="128"/>
      <c r="BU90" s="128"/>
    </row>
    <row r="91" spans="1:73" ht="12" customHeight="1">
      <c r="A91" s="128">
        <f>A88+1</f>
        <v>20</v>
      </c>
      <c r="G91" s="529">
        <v>2</v>
      </c>
      <c r="H91" s="437"/>
      <c r="I91" s="437"/>
      <c r="J91" s="438"/>
      <c r="K91" s="417" t="str">
        <f ca="1">IF(INDEX(入力,$A91,K$1)="","",INDEX(入力,$A91,K$1))</f>
        <v/>
      </c>
      <c r="L91" s="417"/>
      <c r="M91" s="417"/>
      <c r="N91" s="417"/>
      <c r="O91" s="417"/>
      <c r="P91" s="417"/>
      <c r="Q91" s="417"/>
      <c r="R91" s="417"/>
      <c r="S91" s="417"/>
      <c r="T91" s="417"/>
      <c r="U91" s="417" t="str">
        <f ca="1">IF($K91="","",VLOOKUP($K91,新選手名簿,U$1,FALSE))</f>
        <v/>
      </c>
      <c r="V91" s="417"/>
      <c r="W91" s="417"/>
      <c r="X91" s="417"/>
      <c r="Y91" s="417"/>
      <c r="Z91" s="417"/>
      <c r="AA91" s="417"/>
      <c r="AB91" s="417"/>
      <c r="AC91" s="417"/>
      <c r="AD91" s="417"/>
      <c r="AE91" s="417">
        <f>IF(INDEX(入力シート!AE72:BC107,$A91,AE$1)="","",入力シート!$AG$1*100+INDEX(入力シート!AE72:BC107,$A91,AE$1))</f>
        <v>9079</v>
      </c>
      <c r="AF91" s="417"/>
      <c r="AG91" s="417"/>
      <c r="AH91" s="417"/>
      <c r="AI91" s="417"/>
      <c r="AJ91" s="417"/>
      <c r="AK91" s="417"/>
      <c r="AL91" s="417"/>
      <c r="AM91" s="417"/>
      <c r="AN91" s="417"/>
      <c r="AO91" s="417" t="str">
        <f ca="1">IF($K91="","",VLOOKUP($K91,新選手名簿,AO$1,FALSE))</f>
        <v/>
      </c>
      <c r="AP91" s="417"/>
      <c r="AQ91" s="417"/>
      <c r="AR91" s="417"/>
      <c r="AS91" s="417"/>
      <c r="AT91" s="417"/>
      <c r="AU91" s="417"/>
      <c r="AV91" s="417"/>
      <c r="AW91" s="417"/>
      <c r="AX91" s="417"/>
      <c r="AY91" s="417"/>
      <c r="AZ91" s="417"/>
      <c r="BA91" s="417"/>
      <c r="BB91" s="417"/>
      <c r="BC91" s="417"/>
      <c r="BD91" s="417"/>
      <c r="BE91" s="417"/>
      <c r="BF91" s="417"/>
      <c r="BG91" s="417"/>
      <c r="BH91" s="417" t="str">
        <f ca="1">IF($K91="","",VLOOKUP($K91,新選手名簿,BH$1,FALSE))</f>
        <v/>
      </c>
      <c r="BI91" s="417"/>
      <c r="BJ91" s="417"/>
      <c r="BK91" s="417"/>
      <c r="BL91" s="417"/>
      <c r="BM91" s="417" t="str">
        <f ca="1">IF($K91="","",VLOOKUP($K91,新選手名簿,BM$1,FALSE))</f>
        <v/>
      </c>
      <c r="BN91" s="417"/>
      <c r="BO91" s="417"/>
      <c r="BP91" s="417"/>
      <c r="BQ91" s="417"/>
      <c r="BS91" s="128"/>
      <c r="BT91" s="128"/>
      <c r="BU91" s="128"/>
    </row>
    <row r="92" spans="1:73" ht="12" customHeight="1">
      <c r="A92" s="128"/>
      <c r="G92" s="439"/>
      <c r="H92" s="440"/>
      <c r="I92" s="440"/>
      <c r="J92" s="441"/>
      <c r="K92" s="417"/>
      <c r="L92" s="417"/>
      <c r="M92" s="417"/>
      <c r="N92" s="417"/>
      <c r="O92" s="417"/>
      <c r="P92" s="417"/>
      <c r="Q92" s="417"/>
      <c r="R92" s="417"/>
      <c r="S92" s="417"/>
      <c r="T92" s="417"/>
      <c r="U92" s="417"/>
      <c r="V92" s="417"/>
      <c r="W92" s="417"/>
      <c r="X92" s="417"/>
      <c r="Y92" s="417"/>
      <c r="Z92" s="417"/>
      <c r="AA92" s="417"/>
      <c r="AB92" s="417"/>
      <c r="AC92" s="417"/>
      <c r="AD92" s="417"/>
      <c r="AE92" s="417"/>
      <c r="AF92" s="417"/>
      <c r="AG92" s="417"/>
      <c r="AH92" s="417"/>
      <c r="AI92" s="417"/>
      <c r="AJ92" s="417"/>
      <c r="AK92" s="417"/>
      <c r="AL92" s="417"/>
      <c r="AM92" s="417"/>
      <c r="AN92" s="417"/>
      <c r="AO92" s="417"/>
      <c r="AP92" s="417"/>
      <c r="AQ92" s="417"/>
      <c r="AR92" s="417"/>
      <c r="AS92" s="417"/>
      <c r="AT92" s="417"/>
      <c r="AU92" s="417"/>
      <c r="AV92" s="417"/>
      <c r="AW92" s="417"/>
      <c r="AX92" s="417"/>
      <c r="AY92" s="417"/>
      <c r="AZ92" s="417"/>
      <c r="BA92" s="417"/>
      <c r="BB92" s="417"/>
      <c r="BC92" s="417"/>
      <c r="BD92" s="417"/>
      <c r="BE92" s="417"/>
      <c r="BF92" s="417"/>
      <c r="BG92" s="417"/>
      <c r="BH92" s="417"/>
      <c r="BI92" s="417"/>
      <c r="BJ92" s="417"/>
      <c r="BK92" s="417"/>
      <c r="BL92" s="417"/>
      <c r="BM92" s="417"/>
      <c r="BN92" s="417"/>
      <c r="BO92" s="417"/>
      <c r="BP92" s="417"/>
      <c r="BQ92" s="417"/>
      <c r="BS92" s="128"/>
      <c r="BT92" s="128"/>
      <c r="BU92" s="128"/>
    </row>
    <row r="93" spans="1:73" ht="12" customHeight="1">
      <c r="A93" s="128"/>
      <c r="G93" s="439"/>
      <c r="H93" s="440"/>
      <c r="I93" s="440"/>
      <c r="J93" s="441"/>
      <c r="K93" s="417"/>
      <c r="L93" s="417"/>
      <c r="M93" s="417"/>
      <c r="N93" s="417"/>
      <c r="O93" s="417"/>
      <c r="P93" s="417"/>
      <c r="Q93" s="417"/>
      <c r="R93" s="417"/>
      <c r="S93" s="417"/>
      <c r="T93" s="417"/>
      <c r="U93" s="417"/>
      <c r="V93" s="417"/>
      <c r="W93" s="417"/>
      <c r="X93" s="417"/>
      <c r="Y93" s="417"/>
      <c r="Z93" s="417"/>
      <c r="AA93" s="417"/>
      <c r="AB93" s="417"/>
      <c r="AC93" s="417"/>
      <c r="AD93" s="417"/>
      <c r="AE93" s="417"/>
      <c r="AF93" s="417"/>
      <c r="AG93" s="417"/>
      <c r="AH93" s="417"/>
      <c r="AI93" s="417"/>
      <c r="AJ93" s="417"/>
      <c r="AK93" s="417"/>
      <c r="AL93" s="417"/>
      <c r="AM93" s="417"/>
      <c r="AN93" s="417"/>
      <c r="AO93" s="417"/>
      <c r="AP93" s="417"/>
      <c r="AQ93" s="417"/>
      <c r="AR93" s="417"/>
      <c r="AS93" s="417"/>
      <c r="AT93" s="417"/>
      <c r="AU93" s="417"/>
      <c r="AV93" s="417"/>
      <c r="AW93" s="417"/>
      <c r="AX93" s="417"/>
      <c r="AY93" s="417"/>
      <c r="AZ93" s="417"/>
      <c r="BA93" s="417"/>
      <c r="BB93" s="417"/>
      <c r="BC93" s="417"/>
      <c r="BD93" s="417"/>
      <c r="BE93" s="417"/>
      <c r="BF93" s="417"/>
      <c r="BG93" s="417"/>
      <c r="BH93" s="417"/>
      <c r="BI93" s="417"/>
      <c r="BJ93" s="417"/>
      <c r="BK93" s="417"/>
      <c r="BL93" s="417"/>
      <c r="BM93" s="417"/>
      <c r="BN93" s="417"/>
      <c r="BO93" s="417"/>
      <c r="BP93" s="417"/>
      <c r="BQ93" s="417"/>
      <c r="BS93" s="128"/>
      <c r="BT93" s="128"/>
      <c r="BU93" s="128"/>
    </row>
    <row r="94" spans="1:73" ht="12" customHeight="1">
      <c r="A94" s="128">
        <f>A91+1</f>
        <v>21</v>
      </c>
      <c r="G94" s="439"/>
      <c r="H94" s="440"/>
      <c r="I94" s="440"/>
      <c r="J94" s="441"/>
      <c r="K94" s="417" t="str">
        <f ca="1">IF(INDEX(入力,$A94,K$1)="","",INDEX(入力,$A94,K$1))</f>
        <v/>
      </c>
      <c r="L94" s="417"/>
      <c r="M94" s="417"/>
      <c r="N94" s="417"/>
      <c r="O94" s="417"/>
      <c r="P94" s="417"/>
      <c r="Q94" s="417"/>
      <c r="R94" s="417"/>
      <c r="S94" s="417"/>
      <c r="T94" s="417"/>
      <c r="U94" s="417" t="str">
        <f ca="1">IF($K94="","",VLOOKUP($K94,新選手名簿,U$1,FALSE))</f>
        <v/>
      </c>
      <c r="V94" s="417"/>
      <c r="W94" s="417"/>
      <c r="X94" s="417"/>
      <c r="Y94" s="417"/>
      <c r="Z94" s="417"/>
      <c r="AA94" s="417"/>
      <c r="AB94" s="417"/>
      <c r="AC94" s="417"/>
      <c r="AD94" s="417"/>
      <c r="AE94" s="417">
        <f>IF(INDEX(入力シート!AE75:BC110,$A94,AE$1)="","",入力シート!$AG$1*100+INDEX(入力シート!AE75:BC110,$A94,AE$1))</f>
        <v>9083</v>
      </c>
      <c r="AF94" s="417"/>
      <c r="AG94" s="417"/>
      <c r="AH94" s="417"/>
      <c r="AI94" s="417"/>
      <c r="AJ94" s="417"/>
      <c r="AK94" s="417"/>
      <c r="AL94" s="417"/>
      <c r="AM94" s="417"/>
      <c r="AN94" s="417"/>
      <c r="AO94" s="417" t="str">
        <f ca="1">IF($K94="","",VLOOKUP($K94,新選手名簿,AO$1,FALSE))</f>
        <v/>
      </c>
      <c r="AP94" s="417"/>
      <c r="AQ94" s="417"/>
      <c r="AR94" s="417"/>
      <c r="AS94" s="417"/>
      <c r="AT94" s="417"/>
      <c r="AU94" s="417"/>
      <c r="AV94" s="417"/>
      <c r="AW94" s="417"/>
      <c r="AX94" s="417"/>
      <c r="AY94" s="417"/>
      <c r="AZ94" s="417"/>
      <c r="BA94" s="417"/>
      <c r="BB94" s="417"/>
      <c r="BC94" s="417"/>
      <c r="BD94" s="417"/>
      <c r="BE94" s="417"/>
      <c r="BF94" s="417"/>
      <c r="BG94" s="417"/>
      <c r="BH94" s="417" t="str">
        <f ca="1">IF($K94="","",VLOOKUP($K94,新選手名簿,BH$1,FALSE))</f>
        <v/>
      </c>
      <c r="BI94" s="417"/>
      <c r="BJ94" s="417"/>
      <c r="BK94" s="417"/>
      <c r="BL94" s="417"/>
      <c r="BM94" s="417" t="str">
        <f ca="1">IF($K94="","",VLOOKUP($K94,新選手名簿,BM$1,FALSE))</f>
        <v/>
      </c>
      <c r="BN94" s="417"/>
      <c r="BO94" s="417"/>
      <c r="BP94" s="417"/>
      <c r="BQ94" s="417"/>
      <c r="BS94" s="128"/>
      <c r="BT94" s="128"/>
      <c r="BU94" s="128"/>
    </row>
    <row r="95" spans="1:73" ht="12" customHeight="1">
      <c r="A95" s="128"/>
      <c r="G95" s="439"/>
      <c r="H95" s="440"/>
      <c r="I95" s="440"/>
      <c r="J95" s="441"/>
      <c r="K95" s="417"/>
      <c r="L95" s="417"/>
      <c r="M95" s="417"/>
      <c r="N95" s="417"/>
      <c r="O95" s="417"/>
      <c r="P95" s="417"/>
      <c r="Q95" s="417"/>
      <c r="R95" s="417"/>
      <c r="S95" s="417"/>
      <c r="T95" s="417"/>
      <c r="U95" s="417"/>
      <c r="V95" s="417"/>
      <c r="W95" s="417"/>
      <c r="X95" s="417"/>
      <c r="Y95" s="417"/>
      <c r="Z95" s="417"/>
      <c r="AA95" s="417"/>
      <c r="AB95" s="417"/>
      <c r="AC95" s="417"/>
      <c r="AD95" s="417"/>
      <c r="AE95" s="417"/>
      <c r="AF95" s="417"/>
      <c r="AG95" s="417"/>
      <c r="AH95" s="417"/>
      <c r="AI95" s="417"/>
      <c r="AJ95" s="417"/>
      <c r="AK95" s="417"/>
      <c r="AL95" s="417"/>
      <c r="AM95" s="417"/>
      <c r="AN95" s="417"/>
      <c r="AO95" s="417"/>
      <c r="AP95" s="417"/>
      <c r="AQ95" s="417"/>
      <c r="AR95" s="417"/>
      <c r="AS95" s="417"/>
      <c r="AT95" s="417"/>
      <c r="AU95" s="417"/>
      <c r="AV95" s="417"/>
      <c r="AW95" s="417"/>
      <c r="AX95" s="417"/>
      <c r="AY95" s="417"/>
      <c r="AZ95" s="417"/>
      <c r="BA95" s="417"/>
      <c r="BB95" s="417"/>
      <c r="BC95" s="417"/>
      <c r="BD95" s="417"/>
      <c r="BE95" s="417"/>
      <c r="BF95" s="417"/>
      <c r="BG95" s="417"/>
      <c r="BH95" s="417"/>
      <c r="BI95" s="417"/>
      <c r="BJ95" s="417"/>
      <c r="BK95" s="417"/>
      <c r="BL95" s="417"/>
      <c r="BM95" s="417"/>
      <c r="BN95" s="417"/>
      <c r="BO95" s="417"/>
      <c r="BP95" s="417"/>
      <c r="BQ95" s="417"/>
      <c r="BS95" s="128"/>
      <c r="BT95" s="128"/>
      <c r="BU95" s="128"/>
    </row>
    <row r="96" spans="1:73" ht="12" customHeight="1">
      <c r="A96" s="128"/>
      <c r="G96" s="439"/>
      <c r="H96" s="440"/>
      <c r="I96" s="440"/>
      <c r="J96" s="441"/>
      <c r="K96" s="417"/>
      <c r="L96" s="417"/>
      <c r="M96" s="417"/>
      <c r="N96" s="417"/>
      <c r="O96" s="417"/>
      <c r="P96" s="417"/>
      <c r="Q96" s="417"/>
      <c r="R96" s="417"/>
      <c r="S96" s="417"/>
      <c r="T96" s="417"/>
      <c r="U96" s="417"/>
      <c r="V96" s="417"/>
      <c r="W96" s="417"/>
      <c r="X96" s="417"/>
      <c r="Y96" s="417"/>
      <c r="Z96" s="417"/>
      <c r="AA96" s="417"/>
      <c r="AB96" s="417"/>
      <c r="AC96" s="417"/>
      <c r="AD96" s="417"/>
      <c r="AE96" s="417"/>
      <c r="AF96" s="417"/>
      <c r="AG96" s="417"/>
      <c r="AH96" s="417"/>
      <c r="AI96" s="417"/>
      <c r="AJ96" s="417"/>
      <c r="AK96" s="417"/>
      <c r="AL96" s="417"/>
      <c r="AM96" s="417"/>
      <c r="AN96" s="417"/>
      <c r="AO96" s="417"/>
      <c r="AP96" s="417"/>
      <c r="AQ96" s="417"/>
      <c r="AR96" s="417"/>
      <c r="AS96" s="417"/>
      <c r="AT96" s="417"/>
      <c r="AU96" s="417"/>
      <c r="AV96" s="417"/>
      <c r="AW96" s="417"/>
      <c r="AX96" s="417"/>
      <c r="AY96" s="417"/>
      <c r="AZ96" s="417"/>
      <c r="BA96" s="417"/>
      <c r="BB96" s="417"/>
      <c r="BC96" s="417"/>
      <c r="BD96" s="417"/>
      <c r="BE96" s="417"/>
      <c r="BF96" s="417"/>
      <c r="BG96" s="417"/>
      <c r="BH96" s="417"/>
      <c r="BI96" s="417"/>
      <c r="BJ96" s="417"/>
      <c r="BK96" s="417"/>
      <c r="BL96" s="417"/>
      <c r="BM96" s="417"/>
      <c r="BN96" s="417"/>
      <c r="BO96" s="417"/>
      <c r="BP96" s="417"/>
      <c r="BQ96" s="417"/>
      <c r="BS96" s="128"/>
      <c r="BT96" s="128"/>
      <c r="BU96" s="128"/>
    </row>
    <row r="97" spans="1:73" ht="12" customHeight="1">
      <c r="A97" s="128">
        <f>A94+1</f>
        <v>22</v>
      </c>
      <c r="G97" s="439"/>
      <c r="H97" s="440"/>
      <c r="I97" s="440"/>
      <c r="J97" s="441"/>
      <c r="K97" s="417" t="str">
        <f ca="1">IF(INDEX(入力,$A97,K$1)="","",INDEX(入力,$A97,K$1))</f>
        <v/>
      </c>
      <c r="L97" s="417"/>
      <c r="M97" s="417"/>
      <c r="N97" s="417"/>
      <c r="O97" s="417"/>
      <c r="P97" s="417"/>
      <c r="Q97" s="417"/>
      <c r="R97" s="417"/>
      <c r="S97" s="417"/>
      <c r="T97" s="417"/>
      <c r="U97" s="417" t="str">
        <f ca="1">IF($K97="","",VLOOKUP($K97,新選手名簿,U$1,FALSE))</f>
        <v/>
      </c>
      <c r="V97" s="417"/>
      <c r="W97" s="417"/>
      <c r="X97" s="417"/>
      <c r="Y97" s="417"/>
      <c r="Z97" s="417"/>
      <c r="AA97" s="417"/>
      <c r="AB97" s="417"/>
      <c r="AC97" s="417"/>
      <c r="AD97" s="417"/>
      <c r="AE97" s="417">
        <f>IF(INDEX(入力シート!AE78:BC113,$A97,AE$1)="","",入力シート!$AG$1*100+INDEX(入力シート!AE78:BC113,$A97,AE$1))</f>
        <v>9087</v>
      </c>
      <c r="AF97" s="417"/>
      <c r="AG97" s="417"/>
      <c r="AH97" s="417"/>
      <c r="AI97" s="417"/>
      <c r="AJ97" s="417"/>
      <c r="AK97" s="417"/>
      <c r="AL97" s="417"/>
      <c r="AM97" s="417"/>
      <c r="AN97" s="417"/>
      <c r="AO97" s="417" t="str">
        <f ca="1">IF($K97="","",VLOOKUP($K97,新選手名簿,AO$1,FALSE))</f>
        <v/>
      </c>
      <c r="AP97" s="417"/>
      <c r="AQ97" s="417"/>
      <c r="AR97" s="417"/>
      <c r="AS97" s="417"/>
      <c r="AT97" s="417"/>
      <c r="AU97" s="417"/>
      <c r="AV97" s="417"/>
      <c r="AW97" s="417"/>
      <c r="AX97" s="417"/>
      <c r="AY97" s="417"/>
      <c r="AZ97" s="417"/>
      <c r="BA97" s="417"/>
      <c r="BB97" s="417"/>
      <c r="BC97" s="417"/>
      <c r="BD97" s="417"/>
      <c r="BE97" s="417"/>
      <c r="BF97" s="417"/>
      <c r="BG97" s="417"/>
      <c r="BH97" s="417" t="str">
        <f ca="1">IF($K97="","",VLOOKUP($K97,新選手名簿,BH$1,FALSE))</f>
        <v/>
      </c>
      <c r="BI97" s="417"/>
      <c r="BJ97" s="417"/>
      <c r="BK97" s="417"/>
      <c r="BL97" s="417"/>
      <c r="BM97" s="417" t="str">
        <f ca="1">IF($K97="","",VLOOKUP($K97,新選手名簿,BM$1,FALSE))</f>
        <v/>
      </c>
      <c r="BN97" s="417"/>
      <c r="BO97" s="417"/>
      <c r="BP97" s="417"/>
      <c r="BQ97" s="417"/>
      <c r="BS97" s="128"/>
      <c r="BT97" s="128"/>
      <c r="BU97" s="128"/>
    </row>
    <row r="98" spans="1:73" ht="12" customHeight="1">
      <c r="A98" s="128"/>
      <c r="G98" s="439"/>
      <c r="H98" s="440"/>
      <c r="I98" s="440"/>
      <c r="J98" s="441"/>
      <c r="K98" s="417"/>
      <c r="L98" s="417"/>
      <c r="M98" s="417"/>
      <c r="N98" s="417"/>
      <c r="O98" s="417"/>
      <c r="P98" s="417"/>
      <c r="Q98" s="417"/>
      <c r="R98" s="417"/>
      <c r="S98" s="417"/>
      <c r="T98" s="417"/>
      <c r="U98" s="417"/>
      <c r="V98" s="417"/>
      <c r="W98" s="417"/>
      <c r="X98" s="417"/>
      <c r="Y98" s="417"/>
      <c r="Z98" s="417"/>
      <c r="AA98" s="417"/>
      <c r="AB98" s="417"/>
      <c r="AC98" s="417"/>
      <c r="AD98" s="417"/>
      <c r="AE98" s="417"/>
      <c r="AF98" s="417"/>
      <c r="AG98" s="417"/>
      <c r="AH98" s="417"/>
      <c r="AI98" s="417"/>
      <c r="AJ98" s="417"/>
      <c r="AK98" s="417"/>
      <c r="AL98" s="417"/>
      <c r="AM98" s="417"/>
      <c r="AN98" s="417"/>
      <c r="AO98" s="417"/>
      <c r="AP98" s="417"/>
      <c r="AQ98" s="417"/>
      <c r="AR98" s="417"/>
      <c r="AS98" s="417"/>
      <c r="AT98" s="417"/>
      <c r="AU98" s="417"/>
      <c r="AV98" s="417"/>
      <c r="AW98" s="417"/>
      <c r="AX98" s="417"/>
      <c r="AY98" s="417"/>
      <c r="AZ98" s="417"/>
      <c r="BA98" s="417"/>
      <c r="BB98" s="417"/>
      <c r="BC98" s="417"/>
      <c r="BD98" s="417"/>
      <c r="BE98" s="417"/>
      <c r="BF98" s="417"/>
      <c r="BG98" s="417"/>
      <c r="BH98" s="417"/>
      <c r="BI98" s="417"/>
      <c r="BJ98" s="417"/>
      <c r="BK98" s="417"/>
      <c r="BL98" s="417"/>
      <c r="BM98" s="417"/>
      <c r="BN98" s="417"/>
      <c r="BO98" s="417"/>
      <c r="BP98" s="417"/>
      <c r="BQ98" s="417"/>
      <c r="BS98" s="128"/>
      <c r="BT98" s="128"/>
      <c r="BU98" s="128"/>
    </row>
    <row r="99" spans="1:73" ht="12" customHeight="1">
      <c r="A99" s="128"/>
      <c r="G99" s="442"/>
      <c r="H99" s="443"/>
      <c r="I99" s="443"/>
      <c r="J99" s="444"/>
      <c r="K99" s="417"/>
      <c r="L99" s="417"/>
      <c r="M99" s="417"/>
      <c r="N99" s="417"/>
      <c r="O99" s="417"/>
      <c r="P99" s="417"/>
      <c r="Q99" s="417"/>
      <c r="R99" s="417"/>
      <c r="S99" s="417"/>
      <c r="T99" s="417"/>
      <c r="U99" s="417"/>
      <c r="V99" s="417"/>
      <c r="W99" s="417"/>
      <c r="X99" s="417"/>
      <c r="Y99" s="417"/>
      <c r="Z99" s="417"/>
      <c r="AA99" s="417"/>
      <c r="AB99" s="417"/>
      <c r="AC99" s="417"/>
      <c r="AD99" s="417"/>
      <c r="AE99" s="417"/>
      <c r="AF99" s="417"/>
      <c r="AG99" s="417"/>
      <c r="AH99" s="417"/>
      <c r="AI99" s="417"/>
      <c r="AJ99" s="417"/>
      <c r="AK99" s="417"/>
      <c r="AL99" s="417"/>
      <c r="AM99" s="417"/>
      <c r="AN99" s="417"/>
      <c r="AO99" s="417"/>
      <c r="AP99" s="417"/>
      <c r="AQ99" s="417"/>
      <c r="AR99" s="417"/>
      <c r="AS99" s="417"/>
      <c r="AT99" s="417"/>
      <c r="AU99" s="417"/>
      <c r="AV99" s="417"/>
      <c r="AW99" s="417"/>
      <c r="AX99" s="417"/>
      <c r="AY99" s="417"/>
      <c r="AZ99" s="417"/>
      <c r="BA99" s="417"/>
      <c r="BB99" s="417"/>
      <c r="BC99" s="417"/>
      <c r="BD99" s="417"/>
      <c r="BE99" s="417"/>
      <c r="BF99" s="417"/>
      <c r="BG99" s="417"/>
      <c r="BH99" s="417"/>
      <c r="BI99" s="417"/>
      <c r="BJ99" s="417"/>
      <c r="BK99" s="417"/>
      <c r="BL99" s="417"/>
      <c r="BM99" s="417"/>
      <c r="BN99" s="417"/>
      <c r="BO99" s="417"/>
      <c r="BP99" s="417"/>
      <c r="BQ99" s="417"/>
      <c r="BS99" s="128"/>
      <c r="BT99" s="128"/>
      <c r="BU99" s="128"/>
    </row>
    <row r="100" spans="1:73" ht="12" customHeight="1">
      <c r="A100" s="128">
        <f>A97+1</f>
        <v>23</v>
      </c>
      <c r="G100" s="529">
        <v>3</v>
      </c>
      <c r="H100" s="437"/>
      <c r="I100" s="437"/>
      <c r="J100" s="438"/>
      <c r="K100" s="417" t="str">
        <f ca="1">IF(INDEX(入力,$A100,K$1)="","",INDEX(入力,$A100,K$1))</f>
        <v/>
      </c>
      <c r="L100" s="417"/>
      <c r="M100" s="417"/>
      <c r="N100" s="417"/>
      <c r="O100" s="417"/>
      <c r="P100" s="417"/>
      <c r="Q100" s="417"/>
      <c r="R100" s="417"/>
      <c r="S100" s="417"/>
      <c r="T100" s="417"/>
      <c r="U100" s="417" t="str">
        <f ca="1">IF($K100="","",VLOOKUP($K100,新選手名簿,U$1,FALSE))</f>
        <v/>
      </c>
      <c r="V100" s="417"/>
      <c r="W100" s="417"/>
      <c r="X100" s="417"/>
      <c r="Y100" s="417"/>
      <c r="Z100" s="417"/>
      <c r="AA100" s="417"/>
      <c r="AB100" s="417"/>
      <c r="AC100" s="417"/>
      <c r="AD100" s="417"/>
      <c r="AE100" s="417">
        <f>IF(INDEX(入力シート!AE81:BC116,$A100,AE$1)="","",入力シート!$AG$1*100+INDEX(入力シート!AE81:BC116,$A100,AE$1))</f>
        <v>9091</v>
      </c>
      <c r="AF100" s="417"/>
      <c r="AG100" s="417"/>
      <c r="AH100" s="417"/>
      <c r="AI100" s="417"/>
      <c r="AJ100" s="417"/>
      <c r="AK100" s="417"/>
      <c r="AL100" s="417"/>
      <c r="AM100" s="417"/>
      <c r="AN100" s="417"/>
      <c r="AO100" s="417" t="str">
        <f ca="1">IF($K100="","",VLOOKUP($K100,新選手名簿,AO$1,FALSE))</f>
        <v/>
      </c>
      <c r="AP100" s="417"/>
      <c r="AQ100" s="417"/>
      <c r="AR100" s="417"/>
      <c r="AS100" s="417"/>
      <c r="AT100" s="417"/>
      <c r="AU100" s="417"/>
      <c r="AV100" s="417"/>
      <c r="AW100" s="417"/>
      <c r="AX100" s="417"/>
      <c r="AY100" s="417"/>
      <c r="AZ100" s="417"/>
      <c r="BA100" s="417"/>
      <c r="BB100" s="417"/>
      <c r="BC100" s="417"/>
      <c r="BD100" s="417"/>
      <c r="BE100" s="417"/>
      <c r="BF100" s="417"/>
      <c r="BG100" s="417"/>
      <c r="BH100" s="417" t="str">
        <f ca="1">IF($K100="","",VLOOKUP($K100,新選手名簿,BH$1,FALSE))</f>
        <v/>
      </c>
      <c r="BI100" s="417"/>
      <c r="BJ100" s="417"/>
      <c r="BK100" s="417"/>
      <c r="BL100" s="417"/>
      <c r="BM100" s="417" t="str">
        <f ca="1">IF($K100="","",VLOOKUP($K100,新選手名簿,BM$1,FALSE))</f>
        <v/>
      </c>
      <c r="BN100" s="417"/>
      <c r="BO100" s="417"/>
      <c r="BP100" s="417"/>
      <c r="BQ100" s="417"/>
      <c r="BS100" s="128"/>
      <c r="BT100" s="128"/>
      <c r="BU100" s="128"/>
    </row>
    <row r="101" spans="1:73" ht="12" customHeight="1">
      <c r="A101" s="128"/>
      <c r="G101" s="439"/>
      <c r="H101" s="440"/>
      <c r="I101" s="440"/>
      <c r="J101" s="441"/>
      <c r="K101" s="417"/>
      <c r="L101" s="417"/>
      <c r="M101" s="417"/>
      <c r="N101" s="417"/>
      <c r="O101" s="417"/>
      <c r="P101" s="417"/>
      <c r="Q101" s="417"/>
      <c r="R101" s="417"/>
      <c r="S101" s="417"/>
      <c r="T101" s="417"/>
      <c r="U101" s="417"/>
      <c r="V101" s="417"/>
      <c r="W101" s="417"/>
      <c r="X101" s="417"/>
      <c r="Y101" s="417"/>
      <c r="Z101" s="417"/>
      <c r="AA101" s="417"/>
      <c r="AB101" s="417"/>
      <c r="AC101" s="417"/>
      <c r="AD101" s="417"/>
      <c r="AE101" s="417"/>
      <c r="AF101" s="417"/>
      <c r="AG101" s="417"/>
      <c r="AH101" s="417"/>
      <c r="AI101" s="417"/>
      <c r="AJ101" s="417"/>
      <c r="AK101" s="417"/>
      <c r="AL101" s="417"/>
      <c r="AM101" s="417"/>
      <c r="AN101" s="417"/>
      <c r="AO101" s="417"/>
      <c r="AP101" s="417"/>
      <c r="AQ101" s="417"/>
      <c r="AR101" s="417"/>
      <c r="AS101" s="417"/>
      <c r="AT101" s="417"/>
      <c r="AU101" s="417"/>
      <c r="AV101" s="417"/>
      <c r="AW101" s="417"/>
      <c r="AX101" s="417"/>
      <c r="AY101" s="417"/>
      <c r="AZ101" s="417"/>
      <c r="BA101" s="417"/>
      <c r="BB101" s="417"/>
      <c r="BC101" s="417"/>
      <c r="BD101" s="417"/>
      <c r="BE101" s="417"/>
      <c r="BF101" s="417"/>
      <c r="BG101" s="417"/>
      <c r="BH101" s="417"/>
      <c r="BI101" s="417"/>
      <c r="BJ101" s="417"/>
      <c r="BK101" s="417"/>
      <c r="BL101" s="417"/>
      <c r="BM101" s="417"/>
      <c r="BN101" s="417"/>
      <c r="BO101" s="417"/>
      <c r="BP101" s="417"/>
      <c r="BQ101" s="417"/>
      <c r="BS101" s="128"/>
      <c r="BT101" s="128"/>
      <c r="BU101" s="128"/>
    </row>
    <row r="102" spans="1:73" ht="12" customHeight="1">
      <c r="A102" s="128"/>
      <c r="G102" s="439"/>
      <c r="H102" s="440"/>
      <c r="I102" s="440"/>
      <c r="J102" s="441"/>
      <c r="K102" s="417"/>
      <c r="L102" s="417"/>
      <c r="M102" s="417"/>
      <c r="N102" s="417"/>
      <c r="O102" s="417"/>
      <c r="P102" s="417"/>
      <c r="Q102" s="417"/>
      <c r="R102" s="417"/>
      <c r="S102" s="417"/>
      <c r="T102" s="417"/>
      <c r="U102" s="417"/>
      <c r="V102" s="417"/>
      <c r="W102" s="417"/>
      <c r="X102" s="417"/>
      <c r="Y102" s="417"/>
      <c r="Z102" s="417"/>
      <c r="AA102" s="417"/>
      <c r="AB102" s="417"/>
      <c r="AC102" s="417"/>
      <c r="AD102" s="417"/>
      <c r="AE102" s="417"/>
      <c r="AF102" s="417"/>
      <c r="AG102" s="417"/>
      <c r="AH102" s="417"/>
      <c r="AI102" s="417"/>
      <c r="AJ102" s="417"/>
      <c r="AK102" s="417"/>
      <c r="AL102" s="417"/>
      <c r="AM102" s="417"/>
      <c r="AN102" s="417"/>
      <c r="AO102" s="417"/>
      <c r="AP102" s="417"/>
      <c r="AQ102" s="417"/>
      <c r="AR102" s="417"/>
      <c r="AS102" s="417"/>
      <c r="AT102" s="417"/>
      <c r="AU102" s="417"/>
      <c r="AV102" s="417"/>
      <c r="AW102" s="417"/>
      <c r="AX102" s="417"/>
      <c r="AY102" s="417"/>
      <c r="AZ102" s="417"/>
      <c r="BA102" s="417"/>
      <c r="BB102" s="417"/>
      <c r="BC102" s="417"/>
      <c r="BD102" s="417"/>
      <c r="BE102" s="417"/>
      <c r="BF102" s="417"/>
      <c r="BG102" s="417"/>
      <c r="BH102" s="417"/>
      <c r="BI102" s="417"/>
      <c r="BJ102" s="417"/>
      <c r="BK102" s="417"/>
      <c r="BL102" s="417"/>
      <c r="BM102" s="417"/>
      <c r="BN102" s="417"/>
      <c r="BO102" s="417"/>
      <c r="BP102" s="417"/>
      <c r="BQ102" s="417"/>
      <c r="BS102" s="128"/>
      <c r="BT102" s="128"/>
      <c r="BU102" s="128"/>
    </row>
    <row r="103" spans="1:73" ht="12" customHeight="1">
      <c r="A103" s="128">
        <f>A100+1</f>
        <v>24</v>
      </c>
      <c r="G103" s="439"/>
      <c r="H103" s="440"/>
      <c r="I103" s="440"/>
      <c r="J103" s="441"/>
      <c r="K103" s="417" t="str">
        <f ca="1">IF(INDEX(入力,$A103,K$1)="","",INDEX(入力,$A103,K$1))</f>
        <v/>
      </c>
      <c r="L103" s="417"/>
      <c r="M103" s="417"/>
      <c r="N103" s="417"/>
      <c r="O103" s="417"/>
      <c r="P103" s="417"/>
      <c r="Q103" s="417"/>
      <c r="R103" s="417"/>
      <c r="S103" s="417"/>
      <c r="T103" s="417"/>
      <c r="U103" s="417" t="str">
        <f ca="1">IF($K103="","",VLOOKUP($K103,新選手名簿,U$1,FALSE))</f>
        <v/>
      </c>
      <c r="V103" s="417"/>
      <c r="W103" s="417"/>
      <c r="X103" s="417"/>
      <c r="Y103" s="417"/>
      <c r="Z103" s="417"/>
      <c r="AA103" s="417"/>
      <c r="AB103" s="417"/>
      <c r="AC103" s="417"/>
      <c r="AD103" s="417"/>
      <c r="AE103" s="417">
        <f>IF(INDEX(入力シート!AE84:BC119,$A103,AE$1)="","",入力シート!$AG$1*100+INDEX(入力シート!AE84:BC119,$A103,AE$1))</f>
        <v>9095</v>
      </c>
      <c r="AF103" s="417"/>
      <c r="AG103" s="417"/>
      <c r="AH103" s="417"/>
      <c r="AI103" s="417"/>
      <c r="AJ103" s="417"/>
      <c r="AK103" s="417"/>
      <c r="AL103" s="417"/>
      <c r="AM103" s="417"/>
      <c r="AN103" s="417"/>
      <c r="AO103" s="417" t="str">
        <f ca="1">IF($K103="","",VLOOKUP($K103,新選手名簿,AO$1,FALSE))</f>
        <v/>
      </c>
      <c r="AP103" s="417"/>
      <c r="AQ103" s="417"/>
      <c r="AR103" s="417"/>
      <c r="AS103" s="417"/>
      <c r="AT103" s="417"/>
      <c r="AU103" s="417"/>
      <c r="AV103" s="417"/>
      <c r="AW103" s="417"/>
      <c r="AX103" s="417"/>
      <c r="AY103" s="417"/>
      <c r="AZ103" s="417"/>
      <c r="BA103" s="417"/>
      <c r="BB103" s="417"/>
      <c r="BC103" s="417"/>
      <c r="BD103" s="417"/>
      <c r="BE103" s="417"/>
      <c r="BF103" s="417"/>
      <c r="BG103" s="417"/>
      <c r="BH103" s="417" t="str">
        <f ca="1">IF($K103="","",VLOOKUP($K103,新選手名簿,BH$1,FALSE))</f>
        <v/>
      </c>
      <c r="BI103" s="417"/>
      <c r="BJ103" s="417"/>
      <c r="BK103" s="417"/>
      <c r="BL103" s="417"/>
      <c r="BM103" s="417" t="str">
        <f ca="1">IF($K103="","",VLOOKUP($K103,新選手名簿,BM$1,FALSE))</f>
        <v/>
      </c>
      <c r="BN103" s="417"/>
      <c r="BO103" s="417"/>
      <c r="BP103" s="417"/>
      <c r="BQ103" s="417"/>
      <c r="BS103" s="128"/>
      <c r="BT103" s="128"/>
      <c r="BU103" s="128"/>
    </row>
    <row r="104" spans="1:73" ht="12" customHeight="1">
      <c r="A104" s="128"/>
      <c r="G104" s="439"/>
      <c r="H104" s="440"/>
      <c r="I104" s="440"/>
      <c r="J104" s="441"/>
      <c r="K104" s="417"/>
      <c r="L104" s="417"/>
      <c r="M104" s="417"/>
      <c r="N104" s="417"/>
      <c r="O104" s="417"/>
      <c r="P104" s="417"/>
      <c r="Q104" s="417"/>
      <c r="R104" s="417"/>
      <c r="S104" s="417"/>
      <c r="T104" s="417"/>
      <c r="U104" s="417"/>
      <c r="V104" s="417"/>
      <c r="W104" s="417"/>
      <c r="X104" s="417"/>
      <c r="Y104" s="417"/>
      <c r="Z104" s="417"/>
      <c r="AA104" s="417"/>
      <c r="AB104" s="417"/>
      <c r="AC104" s="417"/>
      <c r="AD104" s="417"/>
      <c r="AE104" s="417"/>
      <c r="AF104" s="417"/>
      <c r="AG104" s="417"/>
      <c r="AH104" s="417"/>
      <c r="AI104" s="417"/>
      <c r="AJ104" s="417"/>
      <c r="AK104" s="417"/>
      <c r="AL104" s="417"/>
      <c r="AM104" s="417"/>
      <c r="AN104" s="417"/>
      <c r="AO104" s="417"/>
      <c r="AP104" s="417"/>
      <c r="AQ104" s="417"/>
      <c r="AR104" s="417"/>
      <c r="AS104" s="417"/>
      <c r="AT104" s="417"/>
      <c r="AU104" s="417"/>
      <c r="AV104" s="417"/>
      <c r="AW104" s="417"/>
      <c r="AX104" s="417"/>
      <c r="AY104" s="417"/>
      <c r="AZ104" s="417"/>
      <c r="BA104" s="417"/>
      <c r="BB104" s="417"/>
      <c r="BC104" s="417"/>
      <c r="BD104" s="417"/>
      <c r="BE104" s="417"/>
      <c r="BF104" s="417"/>
      <c r="BG104" s="417"/>
      <c r="BH104" s="417"/>
      <c r="BI104" s="417"/>
      <c r="BJ104" s="417"/>
      <c r="BK104" s="417"/>
      <c r="BL104" s="417"/>
      <c r="BM104" s="417"/>
      <c r="BN104" s="417"/>
      <c r="BO104" s="417"/>
      <c r="BP104" s="417"/>
      <c r="BQ104" s="417"/>
      <c r="BS104" s="128"/>
      <c r="BT104" s="128"/>
      <c r="BU104" s="128"/>
    </row>
    <row r="105" spans="1:73" ht="12" customHeight="1">
      <c r="A105" s="128"/>
      <c r="G105" s="439"/>
      <c r="H105" s="440"/>
      <c r="I105" s="440"/>
      <c r="J105" s="441"/>
      <c r="K105" s="417"/>
      <c r="L105" s="417"/>
      <c r="M105" s="417"/>
      <c r="N105" s="417"/>
      <c r="O105" s="417"/>
      <c r="P105" s="417"/>
      <c r="Q105" s="417"/>
      <c r="R105" s="417"/>
      <c r="S105" s="417"/>
      <c r="T105" s="417"/>
      <c r="U105" s="417"/>
      <c r="V105" s="417"/>
      <c r="W105" s="417"/>
      <c r="X105" s="417"/>
      <c r="Y105" s="417"/>
      <c r="Z105" s="417"/>
      <c r="AA105" s="417"/>
      <c r="AB105" s="417"/>
      <c r="AC105" s="417"/>
      <c r="AD105" s="417"/>
      <c r="AE105" s="417"/>
      <c r="AF105" s="417"/>
      <c r="AG105" s="417"/>
      <c r="AH105" s="417"/>
      <c r="AI105" s="417"/>
      <c r="AJ105" s="417"/>
      <c r="AK105" s="417"/>
      <c r="AL105" s="417"/>
      <c r="AM105" s="417"/>
      <c r="AN105" s="417"/>
      <c r="AO105" s="417"/>
      <c r="AP105" s="417"/>
      <c r="AQ105" s="417"/>
      <c r="AR105" s="417"/>
      <c r="AS105" s="417"/>
      <c r="AT105" s="417"/>
      <c r="AU105" s="417"/>
      <c r="AV105" s="417"/>
      <c r="AW105" s="417"/>
      <c r="AX105" s="417"/>
      <c r="AY105" s="417"/>
      <c r="AZ105" s="417"/>
      <c r="BA105" s="417"/>
      <c r="BB105" s="417"/>
      <c r="BC105" s="417"/>
      <c r="BD105" s="417"/>
      <c r="BE105" s="417"/>
      <c r="BF105" s="417"/>
      <c r="BG105" s="417"/>
      <c r="BH105" s="417"/>
      <c r="BI105" s="417"/>
      <c r="BJ105" s="417"/>
      <c r="BK105" s="417"/>
      <c r="BL105" s="417"/>
      <c r="BM105" s="417"/>
      <c r="BN105" s="417"/>
      <c r="BO105" s="417"/>
      <c r="BP105" s="417"/>
      <c r="BQ105" s="417"/>
      <c r="BS105" s="128"/>
      <c r="BT105" s="128"/>
      <c r="BU105" s="128"/>
    </row>
    <row r="106" spans="1:73" ht="12" customHeight="1">
      <c r="A106" s="128">
        <f>A103+1</f>
        <v>25</v>
      </c>
      <c r="G106" s="439"/>
      <c r="H106" s="440"/>
      <c r="I106" s="440"/>
      <c r="J106" s="441"/>
      <c r="K106" s="417" t="str">
        <f ca="1">IF(INDEX(入力,$A106,K$1)="","",INDEX(入力,$A106,K$1))</f>
        <v/>
      </c>
      <c r="L106" s="417"/>
      <c r="M106" s="417"/>
      <c r="N106" s="417"/>
      <c r="O106" s="417"/>
      <c r="P106" s="417"/>
      <c r="Q106" s="417"/>
      <c r="R106" s="417"/>
      <c r="S106" s="417"/>
      <c r="T106" s="417"/>
      <c r="U106" s="417" t="str">
        <f ca="1">IF($K106="","",VLOOKUP($K106,新選手名簿,U$1,FALSE))</f>
        <v/>
      </c>
      <c r="V106" s="417"/>
      <c r="W106" s="417"/>
      <c r="X106" s="417"/>
      <c r="Y106" s="417"/>
      <c r="Z106" s="417"/>
      <c r="AA106" s="417"/>
      <c r="AB106" s="417"/>
      <c r="AC106" s="417"/>
      <c r="AD106" s="417"/>
      <c r="AE106" s="417">
        <f>IF(INDEX(入力シート!AE87:BC122,$A106,AE$1)="","",入力シート!$AG$1*100+INDEX(入力シート!AE87:BC122,$A106,AE$1))</f>
        <v>9099</v>
      </c>
      <c r="AF106" s="417"/>
      <c r="AG106" s="417"/>
      <c r="AH106" s="417"/>
      <c r="AI106" s="417"/>
      <c r="AJ106" s="417"/>
      <c r="AK106" s="417"/>
      <c r="AL106" s="417"/>
      <c r="AM106" s="417"/>
      <c r="AN106" s="417"/>
      <c r="AO106" s="417" t="str">
        <f ca="1">IF($K106="","",VLOOKUP($K106,新選手名簿,AO$1,FALSE))</f>
        <v/>
      </c>
      <c r="AP106" s="417"/>
      <c r="AQ106" s="417"/>
      <c r="AR106" s="417"/>
      <c r="AS106" s="417"/>
      <c r="AT106" s="417"/>
      <c r="AU106" s="417"/>
      <c r="AV106" s="417"/>
      <c r="AW106" s="417"/>
      <c r="AX106" s="417"/>
      <c r="AY106" s="417"/>
      <c r="AZ106" s="417"/>
      <c r="BA106" s="417"/>
      <c r="BB106" s="417"/>
      <c r="BC106" s="417"/>
      <c r="BD106" s="417"/>
      <c r="BE106" s="417"/>
      <c r="BF106" s="417"/>
      <c r="BG106" s="417"/>
      <c r="BH106" s="417" t="str">
        <f ca="1">IF($K106="","",VLOOKUP($K106,新選手名簿,BH$1,FALSE))</f>
        <v/>
      </c>
      <c r="BI106" s="417"/>
      <c r="BJ106" s="417"/>
      <c r="BK106" s="417"/>
      <c r="BL106" s="417"/>
      <c r="BM106" s="417" t="str">
        <f ca="1">IF($K106="","",VLOOKUP($K106,新選手名簿,BM$1,FALSE))</f>
        <v/>
      </c>
      <c r="BN106" s="417"/>
      <c r="BO106" s="417"/>
      <c r="BP106" s="417"/>
      <c r="BQ106" s="417"/>
      <c r="BS106" s="128"/>
      <c r="BT106" s="128"/>
      <c r="BU106" s="128"/>
    </row>
    <row r="107" spans="1:73" ht="12" customHeight="1">
      <c r="A107" s="128"/>
      <c r="G107" s="439"/>
      <c r="H107" s="440"/>
      <c r="I107" s="440"/>
      <c r="J107" s="441"/>
      <c r="K107" s="417"/>
      <c r="L107" s="417"/>
      <c r="M107" s="417"/>
      <c r="N107" s="417"/>
      <c r="O107" s="417"/>
      <c r="P107" s="417"/>
      <c r="Q107" s="417"/>
      <c r="R107" s="417"/>
      <c r="S107" s="417"/>
      <c r="T107" s="417"/>
      <c r="U107" s="417"/>
      <c r="V107" s="417"/>
      <c r="W107" s="417"/>
      <c r="X107" s="417"/>
      <c r="Y107" s="417"/>
      <c r="Z107" s="417"/>
      <c r="AA107" s="417"/>
      <c r="AB107" s="417"/>
      <c r="AC107" s="417"/>
      <c r="AD107" s="417"/>
      <c r="AE107" s="417"/>
      <c r="AF107" s="417"/>
      <c r="AG107" s="417"/>
      <c r="AH107" s="417"/>
      <c r="AI107" s="417"/>
      <c r="AJ107" s="417"/>
      <c r="AK107" s="417"/>
      <c r="AL107" s="417"/>
      <c r="AM107" s="417"/>
      <c r="AN107" s="417"/>
      <c r="AO107" s="417"/>
      <c r="AP107" s="417"/>
      <c r="AQ107" s="417"/>
      <c r="AR107" s="417"/>
      <c r="AS107" s="417"/>
      <c r="AT107" s="417"/>
      <c r="AU107" s="417"/>
      <c r="AV107" s="417"/>
      <c r="AW107" s="417"/>
      <c r="AX107" s="417"/>
      <c r="AY107" s="417"/>
      <c r="AZ107" s="417"/>
      <c r="BA107" s="417"/>
      <c r="BB107" s="417"/>
      <c r="BC107" s="417"/>
      <c r="BD107" s="417"/>
      <c r="BE107" s="417"/>
      <c r="BF107" s="417"/>
      <c r="BG107" s="417"/>
      <c r="BH107" s="417"/>
      <c r="BI107" s="417"/>
      <c r="BJ107" s="417"/>
      <c r="BK107" s="417"/>
      <c r="BL107" s="417"/>
      <c r="BM107" s="417"/>
      <c r="BN107" s="417"/>
      <c r="BO107" s="417"/>
      <c r="BP107" s="417"/>
      <c r="BQ107" s="417"/>
      <c r="BS107" s="128"/>
      <c r="BT107" s="128"/>
      <c r="BU107" s="128"/>
    </row>
    <row r="108" spans="1:73" ht="12" customHeight="1">
      <c r="A108" s="128"/>
      <c r="G108" s="442"/>
      <c r="H108" s="443"/>
      <c r="I108" s="443"/>
      <c r="J108" s="444"/>
      <c r="K108" s="417"/>
      <c r="L108" s="417"/>
      <c r="M108" s="417"/>
      <c r="N108" s="417"/>
      <c r="O108" s="417"/>
      <c r="P108" s="417"/>
      <c r="Q108" s="417"/>
      <c r="R108" s="417"/>
      <c r="S108" s="417"/>
      <c r="T108" s="417"/>
      <c r="U108" s="417"/>
      <c r="V108" s="417"/>
      <c r="W108" s="417"/>
      <c r="X108" s="417"/>
      <c r="Y108" s="417"/>
      <c r="Z108" s="417"/>
      <c r="AA108" s="417"/>
      <c r="AB108" s="417"/>
      <c r="AC108" s="417"/>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7"/>
      <c r="AY108" s="417"/>
      <c r="AZ108" s="417"/>
      <c r="BA108" s="417"/>
      <c r="BB108" s="417"/>
      <c r="BC108" s="417"/>
      <c r="BD108" s="417"/>
      <c r="BE108" s="417"/>
      <c r="BF108" s="417"/>
      <c r="BG108" s="417"/>
      <c r="BH108" s="417"/>
      <c r="BI108" s="417"/>
      <c r="BJ108" s="417"/>
      <c r="BK108" s="417"/>
      <c r="BL108" s="417"/>
      <c r="BM108" s="417"/>
      <c r="BN108" s="417"/>
      <c r="BO108" s="417"/>
      <c r="BP108" s="417"/>
      <c r="BQ108" s="417"/>
      <c r="BS108" s="128"/>
      <c r="BT108" s="128"/>
      <c r="BU108" s="128"/>
    </row>
    <row r="109" spans="1:73" ht="12" customHeight="1">
      <c r="A109" s="128">
        <f>A106+1</f>
        <v>26</v>
      </c>
      <c r="G109" s="529">
        <v>4</v>
      </c>
      <c r="H109" s="437"/>
      <c r="I109" s="437"/>
      <c r="J109" s="438"/>
      <c r="K109" s="417" t="str">
        <f ca="1">IF(INDEX(入力,$A109,K$1)="","",INDEX(入力,$A109,K$1))</f>
        <v/>
      </c>
      <c r="L109" s="417"/>
      <c r="M109" s="417"/>
      <c r="N109" s="417"/>
      <c r="O109" s="417"/>
      <c r="P109" s="417"/>
      <c r="Q109" s="417"/>
      <c r="R109" s="417"/>
      <c r="S109" s="417"/>
      <c r="T109" s="417"/>
      <c r="U109" s="417" t="str">
        <f ca="1">IF($K109="","",VLOOKUP($K109,新選手名簿,U$1,FALSE))</f>
        <v/>
      </c>
      <c r="V109" s="417"/>
      <c r="W109" s="417"/>
      <c r="X109" s="417"/>
      <c r="Y109" s="417"/>
      <c r="Z109" s="417"/>
      <c r="AA109" s="417"/>
      <c r="AB109" s="417"/>
      <c r="AC109" s="417"/>
      <c r="AD109" s="417"/>
      <c r="AE109" s="417" t="str">
        <f>IF(INDEX(入力シート!AE90:BC125,$A109,AE$1)="","",入力シート!$AG$1*100+INDEX(入力シート!AE90:BC125,$A109,AE$1))</f>
        <v/>
      </c>
      <c r="AF109" s="417"/>
      <c r="AG109" s="417"/>
      <c r="AH109" s="417"/>
      <c r="AI109" s="417"/>
      <c r="AJ109" s="417"/>
      <c r="AK109" s="417"/>
      <c r="AL109" s="417"/>
      <c r="AM109" s="417"/>
      <c r="AN109" s="417"/>
      <c r="AO109" s="417" t="str">
        <f ca="1">IF($K109="","",VLOOKUP($K109,新選手名簿,AO$1,FALSE))</f>
        <v/>
      </c>
      <c r="AP109" s="417"/>
      <c r="AQ109" s="417"/>
      <c r="AR109" s="417"/>
      <c r="AS109" s="417"/>
      <c r="AT109" s="417"/>
      <c r="AU109" s="417"/>
      <c r="AV109" s="417"/>
      <c r="AW109" s="417"/>
      <c r="AX109" s="417"/>
      <c r="AY109" s="417"/>
      <c r="AZ109" s="417"/>
      <c r="BA109" s="417"/>
      <c r="BB109" s="417"/>
      <c r="BC109" s="417"/>
      <c r="BD109" s="417"/>
      <c r="BE109" s="417"/>
      <c r="BF109" s="417"/>
      <c r="BG109" s="417"/>
      <c r="BH109" s="417" t="str">
        <f ca="1">IF($K109="","",VLOOKUP($K109,新選手名簿,BH$1,FALSE))</f>
        <v/>
      </c>
      <c r="BI109" s="417"/>
      <c r="BJ109" s="417"/>
      <c r="BK109" s="417"/>
      <c r="BL109" s="417"/>
      <c r="BM109" s="417" t="str">
        <f ca="1">IF($K109="","",VLOOKUP($K109,新選手名簿,BM$1,FALSE))</f>
        <v/>
      </c>
      <c r="BN109" s="417"/>
      <c r="BO109" s="417"/>
      <c r="BP109" s="417"/>
      <c r="BQ109" s="417"/>
      <c r="BS109" s="128"/>
      <c r="BT109" s="128"/>
      <c r="BU109" s="128"/>
    </row>
    <row r="110" spans="1:73" ht="12" customHeight="1">
      <c r="A110" s="128"/>
      <c r="G110" s="439"/>
      <c r="H110" s="440"/>
      <c r="I110" s="440"/>
      <c r="J110" s="441"/>
      <c r="K110" s="417"/>
      <c r="L110" s="417"/>
      <c r="M110" s="417"/>
      <c r="N110" s="417"/>
      <c r="O110" s="417"/>
      <c r="P110" s="417"/>
      <c r="Q110" s="417"/>
      <c r="R110" s="417"/>
      <c r="S110" s="417"/>
      <c r="T110" s="417"/>
      <c r="U110" s="417"/>
      <c r="V110" s="417"/>
      <c r="W110" s="417"/>
      <c r="X110" s="417"/>
      <c r="Y110" s="417"/>
      <c r="Z110" s="417"/>
      <c r="AA110" s="417"/>
      <c r="AB110" s="417"/>
      <c r="AC110" s="417"/>
      <c r="AD110" s="417"/>
      <c r="AE110" s="417"/>
      <c r="AF110" s="417"/>
      <c r="AG110" s="417"/>
      <c r="AH110" s="417"/>
      <c r="AI110" s="417"/>
      <c r="AJ110" s="417"/>
      <c r="AK110" s="417"/>
      <c r="AL110" s="417"/>
      <c r="AM110" s="417"/>
      <c r="AN110" s="417"/>
      <c r="AO110" s="417"/>
      <c r="AP110" s="417"/>
      <c r="AQ110" s="417"/>
      <c r="AR110" s="417"/>
      <c r="AS110" s="417"/>
      <c r="AT110" s="417"/>
      <c r="AU110" s="417"/>
      <c r="AV110" s="417"/>
      <c r="AW110" s="417"/>
      <c r="AX110" s="417"/>
      <c r="AY110" s="417"/>
      <c r="AZ110" s="417"/>
      <c r="BA110" s="417"/>
      <c r="BB110" s="417"/>
      <c r="BC110" s="417"/>
      <c r="BD110" s="417"/>
      <c r="BE110" s="417"/>
      <c r="BF110" s="417"/>
      <c r="BG110" s="417"/>
      <c r="BH110" s="417"/>
      <c r="BI110" s="417"/>
      <c r="BJ110" s="417"/>
      <c r="BK110" s="417"/>
      <c r="BL110" s="417"/>
      <c r="BM110" s="417"/>
      <c r="BN110" s="417"/>
      <c r="BO110" s="417"/>
      <c r="BP110" s="417"/>
      <c r="BQ110" s="417"/>
      <c r="BS110" s="128"/>
      <c r="BT110" s="128"/>
      <c r="BU110" s="128"/>
    </row>
    <row r="111" spans="1:73" ht="12" customHeight="1">
      <c r="A111" s="128"/>
      <c r="G111" s="439"/>
      <c r="H111" s="440"/>
      <c r="I111" s="440"/>
      <c r="J111" s="441"/>
      <c r="K111" s="417"/>
      <c r="L111" s="417"/>
      <c r="M111" s="417"/>
      <c r="N111" s="417"/>
      <c r="O111" s="417"/>
      <c r="P111" s="417"/>
      <c r="Q111" s="417"/>
      <c r="R111" s="417"/>
      <c r="S111" s="417"/>
      <c r="T111" s="417"/>
      <c r="U111" s="417"/>
      <c r="V111" s="417"/>
      <c r="W111" s="417"/>
      <c r="X111" s="417"/>
      <c r="Y111" s="417"/>
      <c r="Z111" s="417"/>
      <c r="AA111" s="417"/>
      <c r="AB111" s="417"/>
      <c r="AC111" s="417"/>
      <c r="AD111" s="417"/>
      <c r="AE111" s="417"/>
      <c r="AF111" s="417"/>
      <c r="AG111" s="417"/>
      <c r="AH111" s="417"/>
      <c r="AI111" s="417"/>
      <c r="AJ111" s="417"/>
      <c r="AK111" s="417"/>
      <c r="AL111" s="417"/>
      <c r="AM111" s="417"/>
      <c r="AN111" s="417"/>
      <c r="AO111" s="417"/>
      <c r="AP111" s="417"/>
      <c r="AQ111" s="417"/>
      <c r="AR111" s="417"/>
      <c r="AS111" s="417"/>
      <c r="AT111" s="417"/>
      <c r="AU111" s="417"/>
      <c r="AV111" s="417"/>
      <c r="AW111" s="417"/>
      <c r="AX111" s="417"/>
      <c r="AY111" s="417"/>
      <c r="AZ111" s="417"/>
      <c r="BA111" s="417"/>
      <c r="BB111" s="417"/>
      <c r="BC111" s="417"/>
      <c r="BD111" s="417"/>
      <c r="BE111" s="417"/>
      <c r="BF111" s="417"/>
      <c r="BG111" s="417"/>
      <c r="BH111" s="417"/>
      <c r="BI111" s="417"/>
      <c r="BJ111" s="417"/>
      <c r="BK111" s="417"/>
      <c r="BL111" s="417"/>
      <c r="BM111" s="417"/>
      <c r="BN111" s="417"/>
      <c r="BO111" s="417"/>
      <c r="BP111" s="417"/>
      <c r="BQ111" s="417"/>
      <c r="BS111" s="128"/>
      <c r="BT111" s="128"/>
      <c r="BU111" s="128"/>
    </row>
    <row r="112" spans="1:73" ht="12" customHeight="1">
      <c r="A112" s="128">
        <f>A109+1</f>
        <v>27</v>
      </c>
      <c r="G112" s="439"/>
      <c r="H112" s="440"/>
      <c r="I112" s="440"/>
      <c r="J112" s="441"/>
      <c r="K112" s="445" t="str">
        <f ca="1">IF(INDEX(入力,$A112,K$1)="","",INDEX(入力,$A112,K$1))</f>
        <v/>
      </c>
      <c r="L112" s="446"/>
      <c r="M112" s="446"/>
      <c r="N112" s="446"/>
      <c r="O112" s="446"/>
      <c r="P112" s="446"/>
      <c r="Q112" s="446"/>
      <c r="R112" s="446"/>
      <c r="S112" s="446"/>
      <c r="T112" s="447"/>
      <c r="U112" s="445" t="str">
        <f ca="1">IF($K112="","",VLOOKUP($K112,新選手名簿,U$1,FALSE))</f>
        <v/>
      </c>
      <c r="V112" s="446"/>
      <c r="W112" s="446"/>
      <c r="X112" s="446"/>
      <c r="Y112" s="446"/>
      <c r="Z112" s="446"/>
      <c r="AA112" s="446"/>
      <c r="AB112" s="446"/>
      <c r="AC112" s="446"/>
      <c r="AD112" s="446"/>
      <c r="AE112" s="446" t="str">
        <f>IF(INDEX(入力シート!AE93:BC128,$A112,AE$1)="","",入力シート!$AG$1*100+INDEX(入力シート!AE93:BC128,$A112,AE$1))</f>
        <v/>
      </c>
      <c r="AF112" s="446"/>
      <c r="AG112" s="446"/>
      <c r="AH112" s="446"/>
      <c r="AI112" s="446"/>
      <c r="AJ112" s="446"/>
      <c r="AK112" s="446"/>
      <c r="AL112" s="446"/>
      <c r="AM112" s="446"/>
      <c r="AN112" s="447"/>
      <c r="AO112" s="445" t="str">
        <f ca="1">IF($K112="","",VLOOKUP($K112,新選手名簿,AO$1,FALSE))</f>
        <v/>
      </c>
      <c r="AP112" s="446"/>
      <c r="AQ112" s="446"/>
      <c r="AR112" s="446"/>
      <c r="AS112" s="446"/>
      <c r="AT112" s="446"/>
      <c r="AU112" s="446"/>
      <c r="AV112" s="446"/>
      <c r="AW112" s="446"/>
      <c r="AX112" s="446"/>
      <c r="AY112" s="446"/>
      <c r="AZ112" s="446"/>
      <c r="BA112" s="446"/>
      <c r="BB112" s="446"/>
      <c r="BC112" s="446"/>
      <c r="BD112" s="446"/>
      <c r="BE112" s="446"/>
      <c r="BF112" s="446"/>
      <c r="BG112" s="447"/>
      <c r="BH112" s="445" t="str">
        <f ca="1">IF($K112="","",VLOOKUP($K112,新選手名簿,BH$1,FALSE))</f>
        <v/>
      </c>
      <c r="BI112" s="446"/>
      <c r="BJ112" s="446"/>
      <c r="BK112" s="446"/>
      <c r="BL112" s="447"/>
      <c r="BM112" s="445" t="str">
        <f ca="1">IF($K112="","",VLOOKUP($K112,新選手名簿,BM$1,FALSE))</f>
        <v/>
      </c>
      <c r="BN112" s="446"/>
      <c r="BO112" s="446"/>
      <c r="BP112" s="446"/>
      <c r="BQ112" s="447"/>
      <c r="BS112" s="128"/>
      <c r="BT112" s="128"/>
      <c r="BU112" s="128"/>
    </row>
    <row r="113" spans="1:73" ht="12" customHeight="1">
      <c r="A113" s="128"/>
      <c r="G113" s="439"/>
      <c r="H113" s="440"/>
      <c r="I113" s="440"/>
      <c r="J113" s="441"/>
      <c r="K113" s="448"/>
      <c r="L113" s="449"/>
      <c r="M113" s="449"/>
      <c r="N113" s="449"/>
      <c r="O113" s="449"/>
      <c r="P113" s="449"/>
      <c r="Q113" s="449"/>
      <c r="R113" s="449"/>
      <c r="S113" s="449"/>
      <c r="T113" s="450"/>
      <c r="U113" s="448"/>
      <c r="V113" s="449"/>
      <c r="W113" s="449"/>
      <c r="X113" s="449"/>
      <c r="Y113" s="449"/>
      <c r="Z113" s="449"/>
      <c r="AA113" s="449"/>
      <c r="AB113" s="449"/>
      <c r="AC113" s="449"/>
      <c r="AD113" s="449"/>
      <c r="AE113" s="449"/>
      <c r="AF113" s="449"/>
      <c r="AG113" s="449"/>
      <c r="AH113" s="449"/>
      <c r="AI113" s="449"/>
      <c r="AJ113" s="449"/>
      <c r="AK113" s="449"/>
      <c r="AL113" s="449"/>
      <c r="AM113" s="449"/>
      <c r="AN113" s="450"/>
      <c r="AO113" s="448"/>
      <c r="AP113" s="449"/>
      <c r="AQ113" s="449"/>
      <c r="AR113" s="449"/>
      <c r="AS113" s="449"/>
      <c r="AT113" s="449"/>
      <c r="AU113" s="449"/>
      <c r="AV113" s="449"/>
      <c r="AW113" s="449"/>
      <c r="AX113" s="449"/>
      <c r="AY113" s="449"/>
      <c r="AZ113" s="449"/>
      <c r="BA113" s="449"/>
      <c r="BB113" s="449"/>
      <c r="BC113" s="449"/>
      <c r="BD113" s="449"/>
      <c r="BE113" s="449"/>
      <c r="BF113" s="449"/>
      <c r="BG113" s="450"/>
      <c r="BH113" s="448"/>
      <c r="BI113" s="449"/>
      <c r="BJ113" s="449"/>
      <c r="BK113" s="449"/>
      <c r="BL113" s="450"/>
      <c r="BM113" s="448"/>
      <c r="BN113" s="449"/>
      <c r="BO113" s="449"/>
      <c r="BP113" s="449"/>
      <c r="BQ113" s="450"/>
      <c r="BS113" s="128"/>
      <c r="BT113" s="128"/>
      <c r="BU113" s="128"/>
    </row>
    <row r="114" spans="1:73" ht="12" customHeight="1">
      <c r="A114" s="128"/>
      <c r="G114" s="439"/>
      <c r="H114" s="440"/>
      <c r="I114" s="440"/>
      <c r="J114" s="441"/>
      <c r="K114" s="451"/>
      <c r="L114" s="452"/>
      <c r="M114" s="452"/>
      <c r="N114" s="452"/>
      <c r="O114" s="452"/>
      <c r="P114" s="452"/>
      <c r="Q114" s="452"/>
      <c r="R114" s="452"/>
      <c r="S114" s="452"/>
      <c r="T114" s="453"/>
      <c r="U114" s="451"/>
      <c r="V114" s="452"/>
      <c r="W114" s="452"/>
      <c r="X114" s="452"/>
      <c r="Y114" s="452"/>
      <c r="Z114" s="452"/>
      <c r="AA114" s="452"/>
      <c r="AB114" s="452"/>
      <c r="AC114" s="452"/>
      <c r="AD114" s="452"/>
      <c r="AE114" s="452"/>
      <c r="AF114" s="452"/>
      <c r="AG114" s="452"/>
      <c r="AH114" s="452"/>
      <c r="AI114" s="452"/>
      <c r="AJ114" s="452"/>
      <c r="AK114" s="452"/>
      <c r="AL114" s="452"/>
      <c r="AM114" s="452"/>
      <c r="AN114" s="453"/>
      <c r="AO114" s="451"/>
      <c r="AP114" s="452"/>
      <c r="AQ114" s="452"/>
      <c r="AR114" s="452"/>
      <c r="AS114" s="452"/>
      <c r="AT114" s="452"/>
      <c r="AU114" s="452"/>
      <c r="AV114" s="452"/>
      <c r="AW114" s="452"/>
      <c r="AX114" s="452"/>
      <c r="AY114" s="452"/>
      <c r="AZ114" s="452"/>
      <c r="BA114" s="452"/>
      <c r="BB114" s="452"/>
      <c r="BC114" s="452"/>
      <c r="BD114" s="452"/>
      <c r="BE114" s="452"/>
      <c r="BF114" s="452"/>
      <c r="BG114" s="453"/>
      <c r="BH114" s="451"/>
      <c r="BI114" s="452"/>
      <c r="BJ114" s="452"/>
      <c r="BK114" s="452"/>
      <c r="BL114" s="453"/>
      <c r="BM114" s="451"/>
      <c r="BN114" s="452"/>
      <c r="BO114" s="452"/>
      <c r="BP114" s="452"/>
      <c r="BQ114" s="453"/>
      <c r="BS114" s="146"/>
      <c r="BT114" s="146"/>
      <c r="BU114" s="570" t="s">
        <v>195</v>
      </c>
    </row>
    <row r="115" spans="1:73" ht="12" customHeight="1">
      <c r="A115" s="128">
        <f>A112+1</f>
        <v>28</v>
      </c>
      <c r="G115" s="439"/>
      <c r="H115" s="440"/>
      <c r="I115" s="440"/>
      <c r="J115" s="441"/>
      <c r="K115" s="417" t="str">
        <f ca="1">IF(INDEX(入力,$A115,K$1)="","",INDEX(入力,$A115,K$1))</f>
        <v/>
      </c>
      <c r="L115" s="417"/>
      <c r="M115" s="417"/>
      <c r="N115" s="417"/>
      <c r="O115" s="417"/>
      <c r="P115" s="417"/>
      <c r="Q115" s="417"/>
      <c r="R115" s="417"/>
      <c r="S115" s="417"/>
      <c r="T115" s="417"/>
      <c r="U115" s="417" t="str">
        <f ca="1">IF($K115="","",VLOOKUP($K115,新選手名簿,U$1,FALSE))</f>
        <v/>
      </c>
      <c r="V115" s="417"/>
      <c r="W115" s="417"/>
      <c r="X115" s="417"/>
      <c r="Y115" s="417"/>
      <c r="Z115" s="417"/>
      <c r="AA115" s="417"/>
      <c r="AB115" s="417"/>
      <c r="AC115" s="417"/>
      <c r="AD115" s="417"/>
      <c r="AE115" s="417" t="str">
        <f>IF(INDEX(入力シート!AE96:BC131,$A115,AE$1)="","",入力シート!$AG$1*100+INDEX(入力シート!AE96:BC131,$A115,AE$1))</f>
        <v/>
      </c>
      <c r="AF115" s="417"/>
      <c r="AG115" s="417"/>
      <c r="AH115" s="417"/>
      <c r="AI115" s="417"/>
      <c r="AJ115" s="417"/>
      <c r="AK115" s="417"/>
      <c r="AL115" s="417"/>
      <c r="AM115" s="417"/>
      <c r="AN115" s="417"/>
      <c r="AO115" s="417" t="str">
        <f ca="1">IF($K115="","",VLOOKUP($K115,新選手名簿,AO$1,FALSE))</f>
        <v/>
      </c>
      <c r="AP115" s="417"/>
      <c r="AQ115" s="417"/>
      <c r="AR115" s="417"/>
      <c r="AS115" s="417"/>
      <c r="AT115" s="417"/>
      <c r="AU115" s="417"/>
      <c r="AV115" s="417"/>
      <c r="AW115" s="417"/>
      <c r="AX115" s="417"/>
      <c r="AY115" s="417"/>
      <c r="AZ115" s="417"/>
      <c r="BA115" s="417"/>
      <c r="BB115" s="417"/>
      <c r="BC115" s="417"/>
      <c r="BD115" s="417"/>
      <c r="BE115" s="417"/>
      <c r="BF115" s="417"/>
      <c r="BG115" s="417"/>
      <c r="BH115" s="417" t="str">
        <f ca="1">IF($K115="","",VLOOKUP($K115,新選手名簿,BH$1,FALSE))</f>
        <v/>
      </c>
      <c r="BI115" s="417"/>
      <c r="BJ115" s="417"/>
      <c r="BK115" s="417"/>
      <c r="BL115" s="417"/>
      <c r="BM115" s="417" t="str">
        <f ca="1">IF($K115="","",VLOOKUP($K115,新選手名簿,BM$1,FALSE))</f>
        <v/>
      </c>
      <c r="BN115" s="417"/>
      <c r="BO115" s="417"/>
      <c r="BP115" s="417"/>
      <c r="BQ115" s="417"/>
      <c r="BS115" s="146"/>
      <c r="BT115" s="146"/>
      <c r="BU115" s="570"/>
    </row>
    <row r="116" spans="1:73" ht="12" customHeight="1">
      <c r="A116" s="128"/>
      <c r="G116" s="439"/>
      <c r="H116" s="440"/>
      <c r="I116" s="440"/>
      <c r="J116" s="441"/>
      <c r="K116" s="417"/>
      <c r="L116" s="417"/>
      <c r="M116" s="417"/>
      <c r="N116" s="417"/>
      <c r="O116" s="417"/>
      <c r="P116" s="417"/>
      <c r="Q116" s="417"/>
      <c r="R116" s="417"/>
      <c r="S116" s="417"/>
      <c r="T116" s="417"/>
      <c r="U116" s="417"/>
      <c r="V116" s="417"/>
      <c r="W116" s="417"/>
      <c r="X116" s="417"/>
      <c r="Y116" s="417"/>
      <c r="Z116" s="417"/>
      <c r="AA116" s="417"/>
      <c r="AB116" s="417"/>
      <c r="AC116" s="417"/>
      <c r="AD116" s="417"/>
      <c r="AE116" s="417"/>
      <c r="AF116" s="417"/>
      <c r="AG116" s="417"/>
      <c r="AH116" s="417"/>
      <c r="AI116" s="417"/>
      <c r="AJ116" s="417"/>
      <c r="AK116" s="417"/>
      <c r="AL116" s="417"/>
      <c r="AM116" s="417"/>
      <c r="AN116" s="417"/>
      <c r="AO116" s="417"/>
      <c r="AP116" s="417"/>
      <c r="AQ116" s="417"/>
      <c r="AR116" s="417"/>
      <c r="AS116" s="417"/>
      <c r="AT116" s="417"/>
      <c r="AU116" s="417"/>
      <c r="AV116" s="417"/>
      <c r="AW116" s="417"/>
      <c r="AX116" s="417"/>
      <c r="AY116" s="417"/>
      <c r="AZ116" s="417"/>
      <c r="BA116" s="417"/>
      <c r="BB116" s="417"/>
      <c r="BC116" s="417"/>
      <c r="BD116" s="417"/>
      <c r="BE116" s="417"/>
      <c r="BF116" s="417"/>
      <c r="BG116" s="417"/>
      <c r="BH116" s="417"/>
      <c r="BI116" s="417"/>
      <c r="BJ116" s="417"/>
      <c r="BK116" s="417"/>
      <c r="BL116" s="417"/>
      <c r="BM116" s="417"/>
      <c r="BN116" s="417"/>
      <c r="BO116" s="417"/>
      <c r="BP116" s="417"/>
      <c r="BQ116" s="417"/>
      <c r="BS116" s="146"/>
      <c r="BT116" s="146"/>
      <c r="BU116" s="570"/>
    </row>
    <row r="117" spans="1:73" ht="12" customHeight="1">
      <c r="A117" s="128"/>
      <c r="G117" s="442"/>
      <c r="H117" s="443"/>
      <c r="I117" s="443"/>
      <c r="J117" s="444"/>
      <c r="K117" s="417"/>
      <c r="L117" s="417"/>
      <c r="M117" s="417"/>
      <c r="N117" s="417"/>
      <c r="O117" s="417"/>
      <c r="P117" s="417"/>
      <c r="Q117" s="417"/>
      <c r="R117" s="417"/>
      <c r="S117" s="417"/>
      <c r="T117" s="417"/>
      <c r="U117" s="417"/>
      <c r="V117" s="417"/>
      <c r="W117" s="417"/>
      <c r="X117" s="417"/>
      <c r="Y117" s="417"/>
      <c r="Z117" s="417"/>
      <c r="AA117" s="417"/>
      <c r="AB117" s="417"/>
      <c r="AC117" s="417"/>
      <c r="AD117" s="417"/>
      <c r="AE117" s="417"/>
      <c r="AF117" s="417"/>
      <c r="AG117" s="417"/>
      <c r="AH117" s="417"/>
      <c r="AI117" s="417"/>
      <c r="AJ117" s="417"/>
      <c r="AK117" s="417"/>
      <c r="AL117" s="417"/>
      <c r="AM117" s="417"/>
      <c r="AN117" s="417"/>
      <c r="AO117" s="417"/>
      <c r="AP117" s="417"/>
      <c r="AQ117" s="417"/>
      <c r="AR117" s="417"/>
      <c r="AS117" s="417"/>
      <c r="AT117" s="417"/>
      <c r="AU117" s="417"/>
      <c r="AV117" s="417"/>
      <c r="AW117" s="417"/>
      <c r="AX117" s="417"/>
      <c r="AY117" s="417"/>
      <c r="AZ117" s="417"/>
      <c r="BA117" s="417"/>
      <c r="BB117" s="417"/>
      <c r="BC117" s="417"/>
      <c r="BD117" s="417"/>
      <c r="BE117" s="417"/>
      <c r="BF117" s="417"/>
      <c r="BG117" s="417"/>
      <c r="BH117" s="417"/>
      <c r="BI117" s="417"/>
      <c r="BJ117" s="417"/>
      <c r="BK117" s="417"/>
      <c r="BL117" s="417"/>
      <c r="BM117" s="417"/>
      <c r="BN117" s="417"/>
      <c r="BO117" s="417"/>
      <c r="BP117" s="417"/>
      <c r="BQ117" s="417"/>
      <c r="BS117" s="146"/>
      <c r="BT117" s="146"/>
      <c r="BU117" s="570"/>
    </row>
    <row r="118" spans="1:73" ht="19.2">
      <c r="A118" s="128"/>
      <c r="G118" s="155"/>
      <c r="H118" s="55"/>
      <c r="I118" s="55"/>
      <c r="J118" s="55"/>
      <c r="K118" s="154"/>
      <c r="L118" s="154"/>
      <c r="M118" s="154"/>
      <c r="N118" s="154"/>
      <c r="O118" s="154"/>
      <c r="P118" s="154"/>
      <c r="Q118" s="154"/>
      <c r="R118" s="154"/>
      <c r="S118" s="154"/>
      <c r="T118" s="154"/>
      <c r="U118" s="154"/>
      <c r="V118" s="154"/>
      <c r="W118" s="154"/>
      <c r="X118" s="154"/>
      <c r="Y118" s="154"/>
      <c r="Z118" s="154"/>
      <c r="AA118" s="154"/>
      <c r="AB118" s="154"/>
      <c r="AC118" s="154"/>
      <c r="AD118" s="154"/>
      <c r="AE118" s="154"/>
      <c r="AF118" s="154"/>
      <c r="AG118" s="154"/>
      <c r="AH118" s="154"/>
      <c r="AI118" s="154"/>
      <c r="AJ118" s="154"/>
      <c r="AK118" s="154"/>
      <c r="AL118" s="154"/>
      <c r="AM118" s="154"/>
      <c r="AN118" s="154"/>
      <c r="AO118" s="156"/>
      <c r="AP118" s="156"/>
      <c r="AQ118" s="156"/>
      <c r="AR118" s="156"/>
      <c r="AS118" s="156"/>
      <c r="AT118" s="156"/>
      <c r="AU118" s="156"/>
      <c r="AV118" s="156"/>
      <c r="AW118" s="156"/>
      <c r="AX118" s="156"/>
      <c r="AY118" s="156"/>
      <c r="AZ118" s="156"/>
      <c r="BA118" s="156"/>
      <c r="BB118" s="156"/>
      <c r="BC118" s="156"/>
      <c r="BD118" s="156"/>
      <c r="BE118" s="413" t="s">
        <v>234</v>
      </c>
      <c r="BF118" s="413"/>
      <c r="BG118" s="413"/>
      <c r="BH118" s="413"/>
      <c r="BI118" s="413"/>
      <c r="BJ118" s="413"/>
      <c r="BK118" s="413"/>
      <c r="BL118" s="413"/>
      <c r="BM118" s="413"/>
      <c r="BN118" s="413"/>
      <c r="BO118" s="413"/>
      <c r="BP118" s="413"/>
      <c r="BQ118" s="414"/>
      <c r="BS118" s="146"/>
      <c r="BT118" s="146"/>
      <c r="BU118" s="570"/>
    </row>
    <row r="119" spans="1:73" ht="12" customHeight="1">
      <c r="A119" s="128">
        <v>2</v>
      </c>
      <c r="G119" s="7"/>
      <c r="H119" s="8"/>
      <c r="I119" s="571" t="s">
        <v>27</v>
      </c>
      <c r="J119" s="571"/>
      <c r="K119" s="571"/>
      <c r="L119" s="571"/>
      <c r="M119" s="571"/>
      <c r="N119" s="571"/>
      <c r="O119" s="571"/>
      <c r="P119" s="571"/>
      <c r="Q119" s="571"/>
      <c r="R119" s="571"/>
      <c r="S119" s="571"/>
      <c r="T119" s="571"/>
      <c r="U119" s="571"/>
      <c r="V119" s="571"/>
      <c r="W119" s="571"/>
      <c r="X119" s="15"/>
      <c r="Y119" s="15"/>
      <c r="Z119" s="15"/>
      <c r="AA119" s="458" t="str">
        <f ca="1">IF(入力シート!$Y$41=地区女!A119,"参加総数　女子 "&amp;入力シート!$Y$42&amp;" 人","")</f>
        <v/>
      </c>
      <c r="AB119" s="458"/>
      <c r="AC119" s="458"/>
      <c r="AD119" s="458"/>
      <c r="AE119" s="458"/>
      <c r="AF119" s="458"/>
      <c r="AG119" s="458"/>
      <c r="AH119" s="458"/>
      <c r="AI119" s="458"/>
      <c r="AJ119" s="458"/>
      <c r="AK119" s="458"/>
      <c r="AL119" s="458"/>
      <c r="AM119" s="458"/>
      <c r="AN119" s="458"/>
      <c r="AO119" s="458"/>
      <c r="AP119" s="458"/>
      <c r="AQ119" s="458"/>
      <c r="AR119" s="458"/>
      <c r="AS119" s="458"/>
      <c r="AT119" s="458"/>
      <c r="AU119" s="458"/>
      <c r="AV119" s="458"/>
      <c r="AW119" s="458"/>
      <c r="AX119" s="458"/>
      <c r="AY119" s="458"/>
      <c r="AZ119" s="458"/>
      <c r="BA119" s="458"/>
      <c r="BB119" s="15"/>
      <c r="BC119" s="15"/>
      <c r="BD119" s="15"/>
      <c r="BE119" s="409" t="s">
        <v>236</v>
      </c>
      <c r="BF119" s="409"/>
      <c r="BG119" s="409"/>
      <c r="BH119" s="409"/>
      <c r="BI119" s="409"/>
      <c r="BJ119" s="409"/>
      <c r="BK119" s="409"/>
      <c r="BL119" s="409"/>
      <c r="BM119" s="409"/>
      <c r="BN119" s="409"/>
      <c r="BO119" s="409"/>
      <c r="BP119" s="409"/>
      <c r="BQ119" s="410"/>
      <c r="BS119" s="146"/>
      <c r="BT119" s="146"/>
      <c r="BU119" s="570"/>
    </row>
    <row r="120" spans="1:73" ht="12" customHeight="1">
      <c r="A120" s="128"/>
      <c r="G120" s="10"/>
      <c r="H120" s="11"/>
      <c r="I120" s="572"/>
      <c r="J120" s="572"/>
      <c r="K120" s="572"/>
      <c r="L120" s="572"/>
      <c r="M120" s="572"/>
      <c r="N120" s="572"/>
      <c r="O120" s="572"/>
      <c r="P120" s="572"/>
      <c r="Q120" s="572"/>
      <c r="R120" s="572"/>
      <c r="S120" s="572"/>
      <c r="T120" s="572"/>
      <c r="U120" s="572"/>
      <c r="V120" s="572"/>
      <c r="W120" s="572"/>
      <c r="X120" s="24"/>
      <c r="Y120" s="24"/>
      <c r="Z120" s="24"/>
      <c r="AA120" s="459"/>
      <c r="AB120" s="459"/>
      <c r="AC120" s="459"/>
      <c r="AD120" s="459"/>
      <c r="AE120" s="459"/>
      <c r="AF120" s="459"/>
      <c r="AG120" s="459"/>
      <c r="AH120" s="459"/>
      <c r="AI120" s="459"/>
      <c r="AJ120" s="459"/>
      <c r="AK120" s="459"/>
      <c r="AL120" s="459"/>
      <c r="AM120" s="459"/>
      <c r="AN120" s="459"/>
      <c r="AO120" s="459"/>
      <c r="AP120" s="459"/>
      <c r="AQ120" s="459"/>
      <c r="AR120" s="459"/>
      <c r="AS120" s="459"/>
      <c r="AT120" s="459"/>
      <c r="AU120" s="459"/>
      <c r="AV120" s="459"/>
      <c r="AW120" s="459"/>
      <c r="AX120" s="459"/>
      <c r="AY120" s="459"/>
      <c r="AZ120" s="459"/>
      <c r="BA120" s="459"/>
      <c r="BB120" s="24"/>
      <c r="BC120" s="24"/>
      <c r="BD120" s="24"/>
      <c r="BE120" s="411"/>
      <c r="BF120" s="411"/>
      <c r="BG120" s="411"/>
      <c r="BH120" s="411"/>
      <c r="BI120" s="411"/>
      <c r="BJ120" s="411"/>
      <c r="BK120" s="411"/>
      <c r="BL120" s="411"/>
      <c r="BM120" s="411"/>
      <c r="BN120" s="411"/>
      <c r="BO120" s="411"/>
      <c r="BP120" s="411"/>
      <c r="BQ120" s="412"/>
      <c r="BS120" s="146"/>
      <c r="BT120" s="146"/>
      <c r="BU120" s="570"/>
    </row>
    <row r="121" spans="1:73" ht="12" customHeight="1">
      <c r="A121" s="128"/>
      <c r="G121" s="515" t="s">
        <v>6</v>
      </c>
      <c r="H121" s="516"/>
      <c r="I121" s="516"/>
      <c r="J121" s="516"/>
      <c r="K121" s="516"/>
      <c r="L121" s="516"/>
      <c r="M121" s="516"/>
      <c r="N121" s="516"/>
      <c r="O121" s="516"/>
      <c r="P121" s="516"/>
      <c r="Q121" s="516"/>
      <c r="R121" s="516"/>
      <c r="S121" s="516"/>
      <c r="T121" s="516"/>
      <c r="U121" s="516"/>
      <c r="V121" s="516"/>
      <c r="W121" s="516"/>
      <c r="X121" s="516"/>
      <c r="Y121" s="516"/>
      <c r="Z121" s="516"/>
      <c r="AA121" s="516"/>
      <c r="AB121" s="516"/>
      <c r="AC121" s="516"/>
      <c r="AD121" s="516"/>
      <c r="AE121" s="516"/>
      <c r="AF121" s="516"/>
      <c r="AG121" s="516"/>
      <c r="AH121" s="516"/>
      <c r="AI121" s="516"/>
      <c r="AJ121" s="516"/>
      <c r="AK121" s="516"/>
      <c r="AL121" s="516"/>
      <c r="AM121" s="516"/>
      <c r="AN121" s="516"/>
      <c r="AO121" s="516"/>
      <c r="AP121" s="516"/>
      <c r="AQ121" s="516"/>
      <c r="AR121" s="516"/>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6"/>
      <c r="BP121" s="516"/>
      <c r="BQ121" s="517"/>
      <c r="BS121" s="146"/>
      <c r="BT121" s="146"/>
      <c r="BU121" s="570"/>
    </row>
    <row r="122" spans="1:73" ht="12" customHeight="1">
      <c r="A122" s="128"/>
      <c r="G122" s="462"/>
      <c r="H122" s="456"/>
      <c r="I122" s="456"/>
      <c r="J122" s="456"/>
      <c r="K122" s="456"/>
      <c r="L122" s="456"/>
      <c r="M122" s="456"/>
      <c r="N122" s="456"/>
      <c r="O122" s="456"/>
      <c r="P122" s="456"/>
      <c r="Q122" s="456"/>
      <c r="R122" s="456"/>
      <c r="S122" s="456"/>
      <c r="T122" s="456"/>
      <c r="U122" s="456"/>
      <c r="V122" s="456"/>
      <c r="W122" s="456"/>
      <c r="X122" s="456"/>
      <c r="Y122" s="456"/>
      <c r="Z122" s="456"/>
      <c r="AA122" s="456"/>
      <c r="AB122" s="456"/>
      <c r="AC122" s="456"/>
      <c r="AD122" s="456"/>
      <c r="AE122" s="456"/>
      <c r="AF122" s="456"/>
      <c r="AG122" s="456"/>
      <c r="AH122" s="456"/>
      <c r="AI122" s="456"/>
      <c r="AJ122" s="456"/>
      <c r="AK122" s="456"/>
      <c r="AL122" s="456"/>
      <c r="AM122" s="456"/>
      <c r="AN122" s="456"/>
      <c r="AO122" s="456"/>
      <c r="AP122" s="456"/>
      <c r="AQ122" s="456"/>
      <c r="AR122" s="456"/>
      <c r="AS122" s="456"/>
      <c r="AT122" s="456"/>
      <c r="AU122" s="456"/>
      <c r="AV122" s="456"/>
      <c r="AW122" s="456"/>
      <c r="AX122" s="456"/>
      <c r="AY122" s="456"/>
      <c r="AZ122" s="456"/>
      <c r="BA122" s="456"/>
      <c r="BB122" s="456"/>
      <c r="BC122" s="456"/>
      <c r="BD122" s="456"/>
      <c r="BE122" s="456"/>
      <c r="BF122" s="456"/>
      <c r="BG122" s="456"/>
      <c r="BH122" s="456"/>
      <c r="BI122" s="456"/>
      <c r="BJ122" s="456"/>
      <c r="BK122" s="456"/>
      <c r="BL122" s="456"/>
      <c r="BM122" s="456"/>
      <c r="BN122" s="456"/>
      <c r="BO122" s="456"/>
      <c r="BP122" s="456"/>
      <c r="BQ122" s="463"/>
      <c r="BS122" s="146"/>
      <c r="BT122" s="146"/>
      <c r="BU122" s="570"/>
    </row>
    <row r="123" spans="1:73" ht="12" customHeight="1">
      <c r="A123" s="128">
        <v>2</v>
      </c>
      <c r="G123" s="7"/>
      <c r="I123" s="456" t="str">
        <f>IF(INDEX(入力,$A123,G$1)="","",INDEX(入力,$A123,G$1))</f>
        <v>令和 8 年 0 月 0 日</v>
      </c>
      <c r="J123" s="457"/>
      <c r="K123" s="457"/>
      <c r="L123" s="457"/>
      <c r="M123" s="457"/>
      <c r="N123" s="457"/>
      <c r="O123" s="457"/>
      <c r="P123" s="457"/>
      <c r="Q123" s="457"/>
      <c r="R123" s="457"/>
      <c r="S123" s="457"/>
      <c r="T123" s="457"/>
      <c r="U123" s="457"/>
      <c r="V123" s="457"/>
      <c r="W123" s="457"/>
      <c r="X123" s="457"/>
      <c r="Y123" s="457"/>
      <c r="Z123" s="457"/>
      <c r="AA123" s="457"/>
      <c r="AB123" s="457"/>
      <c r="AC123" s="457"/>
      <c r="BQ123" s="9"/>
      <c r="BS123" s="146"/>
      <c r="BT123" s="146"/>
      <c r="BU123" s="570"/>
    </row>
    <row r="124" spans="1:73" ht="12" customHeight="1">
      <c r="A124" s="128"/>
      <c r="G124" s="2"/>
      <c r="AC124" s="440" t="s">
        <v>5</v>
      </c>
      <c r="AD124" s="440"/>
      <c r="AE124" s="440"/>
      <c r="AF124" s="440"/>
      <c r="AG124" s="440"/>
      <c r="AH124" s="440"/>
      <c r="AI124" s="440"/>
      <c r="AM124" s="421" t="str">
        <f>入力シート!$AG$9</f>
        <v>〇〇</v>
      </c>
      <c r="AN124" s="421"/>
      <c r="AO124" s="421"/>
      <c r="AP124" s="421"/>
      <c r="AQ124" s="421"/>
      <c r="AR124" s="421"/>
      <c r="AS124" s="421"/>
      <c r="AT124" s="421"/>
      <c r="AU124" s="421"/>
      <c r="AV124" s="421"/>
      <c r="AW124" s="421"/>
      <c r="AX124" s="421"/>
      <c r="AY124" s="421"/>
      <c r="AZ124" s="421"/>
      <c r="BA124" s="421"/>
      <c r="BB124" s="421"/>
      <c r="BC124" s="421"/>
      <c r="BD124" s="421"/>
      <c r="BE124" s="421"/>
      <c r="BF124" s="421"/>
      <c r="BG124" s="421"/>
      <c r="BH124" s="421"/>
      <c r="BI124" s="421"/>
      <c r="BJ124" s="421"/>
      <c r="BK124" s="421"/>
      <c r="BL124" s="421"/>
      <c r="BM124" s="454" t="s">
        <v>202</v>
      </c>
      <c r="BN124" s="454"/>
      <c r="BO124" s="454"/>
      <c r="BQ124" s="3"/>
      <c r="BS124" s="146"/>
      <c r="BT124" s="146"/>
      <c r="BU124" s="570"/>
    </row>
    <row r="125" spans="1:73" ht="12" customHeight="1">
      <c r="A125" s="128"/>
      <c r="G125" s="2"/>
      <c r="AC125" s="440"/>
      <c r="AD125" s="440"/>
      <c r="AE125" s="440"/>
      <c r="AF125" s="440"/>
      <c r="AG125" s="440"/>
      <c r="AH125" s="440"/>
      <c r="AI125" s="440"/>
      <c r="AM125" s="421"/>
      <c r="AN125" s="421"/>
      <c r="AO125" s="421"/>
      <c r="AP125" s="421"/>
      <c r="AQ125" s="421"/>
      <c r="AR125" s="421"/>
      <c r="AS125" s="421"/>
      <c r="AT125" s="421"/>
      <c r="AU125" s="421"/>
      <c r="AV125" s="421"/>
      <c r="AW125" s="421"/>
      <c r="AX125" s="421"/>
      <c r="AY125" s="421"/>
      <c r="AZ125" s="421"/>
      <c r="BA125" s="421"/>
      <c r="BB125" s="421"/>
      <c r="BC125" s="421"/>
      <c r="BD125" s="421"/>
      <c r="BE125" s="421"/>
      <c r="BF125" s="421"/>
      <c r="BG125" s="421"/>
      <c r="BH125" s="421"/>
      <c r="BI125" s="421"/>
      <c r="BJ125" s="421"/>
      <c r="BK125" s="421"/>
      <c r="BL125" s="421"/>
      <c r="BM125" s="454"/>
      <c r="BN125" s="454"/>
      <c r="BO125" s="454"/>
      <c r="BQ125" s="3"/>
      <c r="BS125" s="146" t="s">
        <v>203</v>
      </c>
      <c r="BT125" s="146"/>
      <c r="BU125" s="570"/>
    </row>
    <row r="126" spans="1:73" ht="12" customHeight="1">
      <c r="A126" s="128"/>
      <c r="G126" s="4"/>
      <c r="H126" s="5"/>
      <c r="I126" s="5"/>
      <c r="J126" s="5"/>
      <c r="K126" s="5"/>
      <c r="L126" s="5"/>
      <c r="M126" s="5"/>
      <c r="N126" s="5"/>
      <c r="O126" s="5"/>
      <c r="P126" s="5"/>
      <c r="Q126" s="5"/>
      <c r="R126" s="5"/>
      <c r="S126" s="5"/>
      <c r="T126" s="5"/>
      <c r="U126" s="5"/>
      <c r="V126" s="5"/>
      <c r="W126" s="5"/>
      <c r="X126" s="5"/>
      <c r="Y126" s="5"/>
      <c r="Z126" s="5"/>
      <c r="AA126" s="5"/>
      <c r="AB126" s="5"/>
      <c r="AC126" s="443"/>
      <c r="AD126" s="443"/>
      <c r="AE126" s="443"/>
      <c r="AF126" s="443"/>
      <c r="AG126" s="443"/>
      <c r="AH126" s="443"/>
      <c r="AI126" s="443"/>
      <c r="AJ126" s="5"/>
      <c r="AK126" s="5"/>
      <c r="AL126" s="5"/>
      <c r="AM126" s="423"/>
      <c r="AN126" s="423"/>
      <c r="AO126" s="423"/>
      <c r="AP126" s="423"/>
      <c r="AQ126" s="423"/>
      <c r="AR126" s="423"/>
      <c r="AS126" s="423"/>
      <c r="AT126" s="423"/>
      <c r="AU126" s="423"/>
      <c r="AV126" s="423"/>
      <c r="AW126" s="423"/>
      <c r="AX126" s="423"/>
      <c r="AY126" s="423"/>
      <c r="AZ126" s="423"/>
      <c r="BA126" s="423"/>
      <c r="BB126" s="423"/>
      <c r="BC126" s="423"/>
      <c r="BD126" s="423"/>
      <c r="BE126" s="423"/>
      <c r="BF126" s="423"/>
      <c r="BG126" s="423"/>
      <c r="BH126" s="423"/>
      <c r="BI126" s="423"/>
      <c r="BJ126" s="423"/>
      <c r="BK126" s="423"/>
      <c r="BL126" s="423"/>
      <c r="BM126" s="455"/>
      <c r="BN126" s="455"/>
      <c r="BO126" s="455"/>
      <c r="BP126" s="5"/>
      <c r="BQ126" s="6"/>
      <c r="BS126" s="146"/>
      <c r="BT126" s="146"/>
      <c r="BU126" s="570"/>
    </row>
    <row r="127" spans="1:73" ht="12" customHeight="1">
      <c r="A127" s="128"/>
      <c r="BS127" s="146"/>
      <c r="BT127" s="146"/>
      <c r="BU127" s="570"/>
    </row>
    <row r="128" spans="1:73" ht="12" customHeight="1">
      <c r="A128" s="128"/>
      <c r="BS128" s="146"/>
      <c r="BT128" s="146"/>
      <c r="BU128" s="570"/>
    </row>
    <row r="129" spans="1:73" ht="12" customHeight="1">
      <c r="A129" s="128">
        <v>1</v>
      </c>
      <c r="Z129" s="578" t="str">
        <f>X3</f>
        <v>○/○</v>
      </c>
      <c r="AA129" s="578"/>
      <c r="AB129" s="578"/>
      <c r="AC129" s="578"/>
      <c r="AD129" s="578"/>
      <c r="AE129" s="578"/>
      <c r="AF129" s="578"/>
      <c r="AG129" s="578"/>
      <c r="AH129" s="578"/>
      <c r="AI129" s="578"/>
      <c r="AJ129" s="578"/>
      <c r="AK129" s="578"/>
      <c r="AL129" s="578"/>
      <c r="AM129" s="578"/>
      <c r="AN129" s="578"/>
      <c r="AO129" s="578"/>
      <c r="AP129" s="578"/>
      <c r="AQ129" s="578"/>
      <c r="AR129" s="578"/>
      <c r="AS129" s="578"/>
      <c r="AT129" s="578"/>
      <c r="AU129" s="578"/>
      <c r="AV129" s="578"/>
      <c r="AW129" s="578"/>
      <c r="BS129" s="146"/>
      <c r="BT129" s="146"/>
      <c r="BU129" s="570"/>
    </row>
    <row r="130" spans="1:73" ht="12" customHeight="1">
      <c r="A130" s="128"/>
      <c r="Z130" s="579"/>
      <c r="AA130" s="579"/>
      <c r="AB130" s="579"/>
      <c r="AC130" s="579"/>
      <c r="AD130" s="579"/>
      <c r="AE130" s="579"/>
      <c r="AF130" s="579"/>
      <c r="AG130" s="579"/>
      <c r="AH130" s="579"/>
      <c r="AI130" s="579"/>
      <c r="AJ130" s="579"/>
      <c r="AK130" s="579"/>
      <c r="AL130" s="579"/>
      <c r="AM130" s="579"/>
      <c r="AN130" s="579"/>
      <c r="AO130" s="579"/>
      <c r="AP130" s="579"/>
      <c r="AQ130" s="579"/>
      <c r="AR130" s="579"/>
      <c r="AS130" s="579"/>
      <c r="AT130" s="579"/>
      <c r="AU130" s="579"/>
      <c r="AV130" s="579"/>
      <c r="AW130" s="579"/>
      <c r="BS130" s="146"/>
      <c r="BT130" s="146"/>
      <c r="BU130" s="570"/>
    </row>
    <row r="131" spans="1:73" ht="12" customHeight="1">
      <c r="A131" s="128"/>
      <c r="G131" s="427" t="str">
        <f>G5</f>
        <v>〇〇</v>
      </c>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8"/>
      <c r="AY131" s="428"/>
      <c r="AZ131" s="428"/>
      <c r="BA131" s="428"/>
      <c r="BB131" s="428"/>
      <c r="BC131" s="428"/>
      <c r="BD131" s="428"/>
      <c r="BE131" s="428"/>
      <c r="BF131" s="428"/>
      <c r="BG131" s="428"/>
      <c r="BH131" s="428"/>
      <c r="BI131" s="428"/>
      <c r="BJ131" s="428"/>
      <c r="BK131" s="428"/>
      <c r="BL131" s="428"/>
      <c r="BM131" s="428"/>
      <c r="BN131" s="428"/>
      <c r="BO131" s="428"/>
      <c r="BP131" s="428"/>
      <c r="BQ131" s="429"/>
      <c r="BS131" s="146"/>
      <c r="BT131" s="146"/>
      <c r="BU131" s="570"/>
    </row>
    <row r="132" spans="1:73" ht="12" customHeight="1">
      <c r="A132" s="128"/>
      <c r="G132" s="430"/>
      <c r="H132" s="431"/>
      <c r="I132" s="431"/>
      <c r="J132" s="431"/>
      <c r="K132" s="431"/>
      <c r="L132" s="431"/>
      <c r="M132" s="431"/>
      <c r="N132" s="431"/>
      <c r="O132" s="431"/>
      <c r="P132" s="431"/>
      <c r="Q132" s="431"/>
      <c r="R132" s="431"/>
      <c r="S132" s="431"/>
      <c r="T132" s="431"/>
      <c r="U132" s="431"/>
      <c r="V132" s="431"/>
      <c r="W132" s="431"/>
      <c r="X132" s="431"/>
      <c r="Y132" s="431"/>
      <c r="Z132" s="431"/>
      <c r="AA132" s="431"/>
      <c r="AB132" s="431"/>
      <c r="AC132" s="431"/>
      <c r="AD132" s="431"/>
      <c r="AE132" s="431"/>
      <c r="AF132" s="431"/>
      <c r="AG132" s="431"/>
      <c r="AH132" s="431"/>
      <c r="AI132" s="431"/>
      <c r="AJ132" s="431"/>
      <c r="AK132" s="431"/>
      <c r="AL132" s="431"/>
      <c r="AM132" s="431"/>
      <c r="AN132" s="431"/>
      <c r="AO132" s="431"/>
      <c r="AP132" s="431"/>
      <c r="AQ132" s="431"/>
      <c r="AR132" s="431"/>
      <c r="AS132" s="431"/>
      <c r="AT132" s="431"/>
      <c r="AU132" s="431"/>
      <c r="AV132" s="431"/>
      <c r="AW132" s="431"/>
      <c r="AX132" s="431"/>
      <c r="AY132" s="431"/>
      <c r="AZ132" s="431"/>
      <c r="BA132" s="431"/>
      <c r="BB132" s="431"/>
      <c r="BC132" s="431"/>
      <c r="BD132" s="431"/>
      <c r="BE132" s="431"/>
      <c r="BF132" s="431"/>
      <c r="BG132" s="431"/>
      <c r="BH132" s="431"/>
      <c r="BI132" s="431"/>
      <c r="BJ132" s="431"/>
      <c r="BK132" s="431"/>
      <c r="BL132" s="431"/>
      <c r="BM132" s="431"/>
      <c r="BN132" s="431"/>
      <c r="BO132" s="431"/>
      <c r="BP132" s="431"/>
      <c r="BQ132" s="432"/>
      <c r="BS132" s="146"/>
      <c r="BT132" s="146"/>
      <c r="BU132" s="570"/>
    </row>
    <row r="133" spans="1:73" ht="12" customHeight="1">
      <c r="A133" s="128"/>
      <c r="G133" s="433"/>
      <c r="H133" s="434"/>
      <c r="I133" s="434"/>
      <c r="J133" s="434"/>
      <c r="K133" s="434"/>
      <c r="L133" s="434"/>
      <c r="M133" s="434"/>
      <c r="N133" s="434"/>
      <c r="O133" s="434"/>
      <c r="P133" s="434"/>
      <c r="Q133" s="434"/>
      <c r="R133" s="434"/>
      <c r="S133" s="434"/>
      <c r="T133" s="434"/>
      <c r="U133" s="434"/>
      <c r="V133" s="434"/>
      <c r="W133" s="434"/>
      <c r="X133" s="434"/>
      <c r="Y133" s="434"/>
      <c r="Z133" s="434"/>
      <c r="AA133" s="434"/>
      <c r="AB133" s="434"/>
      <c r="AC133" s="434"/>
      <c r="AD133" s="434"/>
      <c r="AE133" s="434"/>
      <c r="AF133" s="434"/>
      <c r="AG133" s="434"/>
      <c r="AH133" s="434"/>
      <c r="AI133" s="434"/>
      <c r="AJ133" s="434"/>
      <c r="AK133" s="434"/>
      <c r="AL133" s="434"/>
      <c r="AM133" s="434"/>
      <c r="AN133" s="434"/>
      <c r="AO133" s="434"/>
      <c r="AP133" s="434"/>
      <c r="AQ133" s="434"/>
      <c r="AR133" s="434"/>
      <c r="AS133" s="434"/>
      <c r="AT133" s="434"/>
      <c r="AU133" s="434"/>
      <c r="AV133" s="434"/>
      <c r="AW133" s="434"/>
      <c r="AX133" s="434"/>
      <c r="AY133" s="434"/>
      <c r="AZ133" s="434"/>
      <c r="BA133" s="434"/>
      <c r="BB133" s="434"/>
      <c r="BC133" s="434"/>
      <c r="BD133" s="434"/>
      <c r="BE133" s="434"/>
      <c r="BF133" s="434"/>
      <c r="BG133" s="434"/>
      <c r="BH133" s="434"/>
      <c r="BI133" s="434"/>
      <c r="BJ133" s="434"/>
      <c r="BK133" s="434"/>
      <c r="BL133" s="434"/>
      <c r="BM133" s="434"/>
      <c r="BN133" s="434"/>
      <c r="BO133" s="434"/>
      <c r="BP133" s="434"/>
      <c r="BQ133" s="435"/>
      <c r="BS133" s="146"/>
      <c r="BT133" s="146"/>
      <c r="BU133" s="570"/>
    </row>
    <row r="134" spans="1:73" ht="12" customHeight="1">
      <c r="A134" s="128"/>
      <c r="G134" s="436" t="s">
        <v>17</v>
      </c>
      <c r="H134" s="437"/>
      <c r="I134" s="437"/>
      <c r="J134" s="437"/>
      <c r="K134" s="437"/>
      <c r="L134" s="437"/>
      <c r="M134" s="437"/>
      <c r="N134" s="437"/>
      <c r="O134" s="437"/>
      <c r="P134" s="437"/>
      <c r="Q134" s="437"/>
      <c r="R134" s="437"/>
      <c r="S134" s="437"/>
      <c r="T134" s="438"/>
      <c r="U134" s="418" t="str">
        <f>IF(入力シート!$AG$1="","",入力シート!$AG$1&amp;"  "&amp;入力シート!$AG$2)</f>
        <v>90  〇〇</v>
      </c>
      <c r="V134" s="419"/>
      <c r="W134" s="419"/>
      <c r="X134" s="419"/>
      <c r="Y134" s="419"/>
      <c r="Z134" s="419"/>
      <c r="AA134" s="419"/>
      <c r="AB134" s="419"/>
      <c r="AC134" s="419"/>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419"/>
      <c r="AY134" s="419"/>
      <c r="AZ134" s="419"/>
      <c r="BA134" s="419"/>
      <c r="BB134" s="469" t="s">
        <v>7</v>
      </c>
      <c r="BC134" s="469"/>
      <c r="BD134" s="469"/>
      <c r="BE134" s="469"/>
      <c r="BF134" s="469"/>
      <c r="BG134" s="469"/>
      <c r="BH134" s="469"/>
      <c r="BI134" s="469"/>
      <c r="BJ134" s="469"/>
      <c r="BK134" s="469"/>
      <c r="BL134" s="469"/>
      <c r="BM134" s="469"/>
      <c r="BN134" s="469"/>
      <c r="BO134" s="469"/>
      <c r="BP134" s="469"/>
      <c r="BQ134" s="470"/>
      <c r="BS134" s="146"/>
      <c r="BT134" s="146"/>
      <c r="BU134" s="570"/>
    </row>
    <row r="135" spans="1:73" ht="12" customHeight="1">
      <c r="A135" s="128"/>
      <c r="G135" s="439"/>
      <c r="H135" s="440"/>
      <c r="I135" s="440"/>
      <c r="J135" s="440"/>
      <c r="K135" s="440"/>
      <c r="L135" s="440"/>
      <c r="M135" s="440"/>
      <c r="N135" s="440"/>
      <c r="O135" s="440"/>
      <c r="P135" s="440"/>
      <c r="Q135" s="440"/>
      <c r="R135" s="440"/>
      <c r="S135" s="440"/>
      <c r="T135" s="441"/>
      <c r="U135" s="420"/>
      <c r="V135" s="421"/>
      <c r="W135" s="421"/>
      <c r="X135" s="421"/>
      <c r="Y135" s="421"/>
      <c r="Z135" s="421"/>
      <c r="AA135" s="421"/>
      <c r="AB135" s="421"/>
      <c r="AC135" s="421"/>
      <c r="AD135" s="421"/>
      <c r="AE135" s="421"/>
      <c r="AF135" s="421"/>
      <c r="AG135" s="421"/>
      <c r="AH135" s="421"/>
      <c r="AI135" s="421"/>
      <c r="AJ135" s="421"/>
      <c r="AK135" s="421"/>
      <c r="AL135" s="421"/>
      <c r="AM135" s="421"/>
      <c r="AN135" s="421"/>
      <c r="AO135" s="421"/>
      <c r="AP135" s="421"/>
      <c r="AQ135" s="421"/>
      <c r="AR135" s="421"/>
      <c r="AS135" s="421"/>
      <c r="AT135" s="421"/>
      <c r="AU135" s="421"/>
      <c r="AV135" s="421"/>
      <c r="AW135" s="421"/>
      <c r="AX135" s="421"/>
      <c r="AY135" s="421"/>
      <c r="AZ135" s="421"/>
      <c r="BA135" s="421"/>
      <c r="BB135" s="471"/>
      <c r="BC135" s="471"/>
      <c r="BD135" s="471"/>
      <c r="BE135" s="471"/>
      <c r="BF135" s="471"/>
      <c r="BG135" s="471"/>
      <c r="BH135" s="471"/>
      <c r="BI135" s="471"/>
      <c r="BJ135" s="471"/>
      <c r="BK135" s="471"/>
      <c r="BL135" s="471"/>
      <c r="BM135" s="471"/>
      <c r="BN135" s="471"/>
      <c r="BO135" s="471"/>
      <c r="BP135" s="471"/>
      <c r="BQ135" s="472"/>
      <c r="BS135" s="146"/>
      <c r="BT135" s="146"/>
      <c r="BU135" s="570"/>
    </row>
    <row r="136" spans="1:73" ht="12" customHeight="1">
      <c r="A136" s="128"/>
      <c r="G136" s="442"/>
      <c r="H136" s="443"/>
      <c r="I136" s="443"/>
      <c r="J136" s="443"/>
      <c r="K136" s="443"/>
      <c r="L136" s="443"/>
      <c r="M136" s="443"/>
      <c r="N136" s="443"/>
      <c r="O136" s="443"/>
      <c r="P136" s="443"/>
      <c r="Q136" s="443"/>
      <c r="R136" s="443"/>
      <c r="S136" s="443"/>
      <c r="T136" s="444"/>
      <c r="U136" s="422"/>
      <c r="V136" s="423"/>
      <c r="W136" s="423"/>
      <c r="X136" s="423"/>
      <c r="Y136" s="423"/>
      <c r="Z136" s="423"/>
      <c r="AA136" s="423"/>
      <c r="AB136" s="423"/>
      <c r="AC136" s="423"/>
      <c r="AD136" s="423"/>
      <c r="AE136" s="423"/>
      <c r="AF136" s="423"/>
      <c r="AG136" s="423"/>
      <c r="AH136" s="423"/>
      <c r="AI136" s="423"/>
      <c r="AJ136" s="423"/>
      <c r="AK136" s="423"/>
      <c r="AL136" s="423"/>
      <c r="AM136" s="423"/>
      <c r="AN136" s="423"/>
      <c r="AO136" s="423"/>
      <c r="AP136" s="423"/>
      <c r="AQ136" s="423"/>
      <c r="AR136" s="423"/>
      <c r="AS136" s="423"/>
      <c r="AT136" s="423"/>
      <c r="AU136" s="423"/>
      <c r="AV136" s="423"/>
      <c r="AW136" s="423"/>
      <c r="AX136" s="423"/>
      <c r="AY136" s="423"/>
      <c r="AZ136" s="423"/>
      <c r="BA136" s="423"/>
      <c r="BB136" s="473"/>
      <c r="BC136" s="473"/>
      <c r="BD136" s="473"/>
      <c r="BE136" s="473"/>
      <c r="BF136" s="473"/>
      <c r="BG136" s="473"/>
      <c r="BH136" s="473"/>
      <c r="BI136" s="473"/>
      <c r="BJ136" s="473"/>
      <c r="BK136" s="473"/>
      <c r="BL136" s="473"/>
      <c r="BM136" s="473"/>
      <c r="BN136" s="473"/>
      <c r="BO136" s="473"/>
      <c r="BP136" s="473"/>
      <c r="BQ136" s="474"/>
      <c r="BS136" s="146"/>
      <c r="BT136" s="146"/>
      <c r="BU136" s="570"/>
    </row>
    <row r="137" spans="1:73" ht="12" customHeight="1">
      <c r="A137" s="128">
        <v>3</v>
      </c>
      <c r="G137" s="436" t="s">
        <v>18</v>
      </c>
      <c r="H137" s="437"/>
      <c r="I137" s="437"/>
      <c r="J137" s="437"/>
      <c r="K137" s="437"/>
      <c r="L137" s="437"/>
      <c r="M137" s="437"/>
      <c r="N137" s="437"/>
      <c r="O137" s="437"/>
      <c r="P137" s="437"/>
      <c r="Q137" s="437"/>
      <c r="R137" s="437"/>
      <c r="S137" s="437"/>
      <c r="T137" s="438"/>
      <c r="U137" s="418" t="str">
        <f>IF(INDEX(入力,$A137,BQ$1)="","",INDEX(入力,$A137,BQ$1))</f>
        <v/>
      </c>
      <c r="V137" s="419"/>
      <c r="W137" s="419"/>
      <c r="X137" s="419"/>
      <c r="Y137" s="419"/>
      <c r="Z137" s="419"/>
      <c r="AA137" s="419"/>
      <c r="AB137" s="419"/>
      <c r="AC137" s="419"/>
      <c r="AD137" s="419"/>
      <c r="AE137" s="419"/>
      <c r="AF137" s="419"/>
      <c r="AG137" s="419"/>
      <c r="AH137" s="419"/>
      <c r="AI137" s="419"/>
      <c r="AJ137" s="419"/>
      <c r="AK137" s="419"/>
      <c r="AL137" s="419"/>
      <c r="AM137" s="419"/>
      <c r="AN137" s="419"/>
      <c r="AO137" s="419"/>
      <c r="AP137" s="419"/>
      <c r="AQ137" s="419"/>
      <c r="AR137" s="419"/>
      <c r="AS137" s="419"/>
      <c r="AT137" s="419"/>
      <c r="AU137" s="419"/>
      <c r="AV137" s="419"/>
      <c r="AW137" s="419"/>
      <c r="AX137" s="419"/>
      <c r="AY137" s="419"/>
      <c r="AZ137" s="419"/>
      <c r="BA137" s="419"/>
      <c r="BB137" s="419"/>
      <c r="BC137" s="419"/>
      <c r="BD137" s="419"/>
      <c r="BE137" s="419"/>
      <c r="BF137" s="419"/>
      <c r="BG137" s="419"/>
      <c r="BH137" s="419"/>
      <c r="BI137" s="419"/>
      <c r="BJ137" s="419"/>
      <c r="BK137" s="419"/>
      <c r="BL137" s="419"/>
      <c r="BM137" s="419"/>
      <c r="BN137" s="419"/>
      <c r="BO137" s="419"/>
      <c r="BP137" s="419"/>
      <c r="BQ137" s="466"/>
      <c r="BS137" s="146"/>
      <c r="BT137" s="146"/>
      <c r="BU137" s="570"/>
    </row>
    <row r="138" spans="1:73" ht="12" customHeight="1">
      <c r="A138" s="128"/>
      <c r="G138" s="439"/>
      <c r="H138" s="440"/>
      <c r="I138" s="440"/>
      <c r="J138" s="440"/>
      <c r="K138" s="440"/>
      <c r="L138" s="440"/>
      <c r="M138" s="440"/>
      <c r="N138" s="440"/>
      <c r="O138" s="440"/>
      <c r="P138" s="440"/>
      <c r="Q138" s="440"/>
      <c r="R138" s="440"/>
      <c r="S138" s="440"/>
      <c r="T138" s="441"/>
      <c r="U138" s="420"/>
      <c r="V138" s="421"/>
      <c r="W138" s="421"/>
      <c r="X138" s="421"/>
      <c r="Y138" s="421"/>
      <c r="Z138" s="421"/>
      <c r="AA138" s="421"/>
      <c r="AB138" s="421"/>
      <c r="AC138" s="421"/>
      <c r="AD138" s="421"/>
      <c r="AE138" s="421"/>
      <c r="AF138" s="421"/>
      <c r="AG138" s="421"/>
      <c r="AH138" s="421"/>
      <c r="AI138" s="421"/>
      <c r="AJ138" s="421"/>
      <c r="AK138" s="421"/>
      <c r="AL138" s="421"/>
      <c r="AM138" s="421"/>
      <c r="AN138" s="421"/>
      <c r="AO138" s="421"/>
      <c r="AP138" s="421"/>
      <c r="AQ138" s="421"/>
      <c r="AR138" s="421"/>
      <c r="AS138" s="421"/>
      <c r="AT138" s="421"/>
      <c r="AU138" s="421"/>
      <c r="AV138" s="421"/>
      <c r="AW138" s="421"/>
      <c r="AX138" s="421"/>
      <c r="AY138" s="421"/>
      <c r="AZ138" s="421"/>
      <c r="BA138" s="421"/>
      <c r="BB138" s="421"/>
      <c r="BC138" s="421"/>
      <c r="BD138" s="421"/>
      <c r="BE138" s="421"/>
      <c r="BF138" s="421"/>
      <c r="BG138" s="421"/>
      <c r="BH138" s="421"/>
      <c r="BI138" s="421"/>
      <c r="BJ138" s="421"/>
      <c r="BK138" s="421"/>
      <c r="BL138" s="421"/>
      <c r="BM138" s="421"/>
      <c r="BN138" s="421"/>
      <c r="BO138" s="421"/>
      <c r="BP138" s="421"/>
      <c r="BQ138" s="467"/>
      <c r="BS138" s="146"/>
      <c r="BT138" s="146"/>
      <c r="BU138" s="570"/>
    </row>
    <row r="139" spans="1:73" ht="12" customHeight="1">
      <c r="A139" s="128"/>
      <c r="G139" s="442"/>
      <c r="H139" s="443"/>
      <c r="I139" s="443"/>
      <c r="J139" s="443"/>
      <c r="K139" s="443"/>
      <c r="L139" s="443"/>
      <c r="M139" s="443"/>
      <c r="N139" s="443"/>
      <c r="O139" s="443"/>
      <c r="P139" s="443"/>
      <c r="Q139" s="443"/>
      <c r="R139" s="443"/>
      <c r="S139" s="443"/>
      <c r="T139" s="444"/>
      <c r="U139" s="422"/>
      <c r="V139" s="423"/>
      <c r="W139" s="423"/>
      <c r="X139" s="423"/>
      <c r="Y139" s="423"/>
      <c r="Z139" s="423"/>
      <c r="AA139" s="423"/>
      <c r="AB139" s="423"/>
      <c r="AC139" s="423"/>
      <c r="AD139" s="423"/>
      <c r="AE139" s="423"/>
      <c r="AF139" s="423"/>
      <c r="AG139" s="423"/>
      <c r="AH139" s="423"/>
      <c r="AI139" s="423"/>
      <c r="AJ139" s="423"/>
      <c r="AK139" s="423"/>
      <c r="AL139" s="423"/>
      <c r="AM139" s="423"/>
      <c r="AN139" s="423"/>
      <c r="AO139" s="423"/>
      <c r="AP139" s="423"/>
      <c r="AQ139" s="423"/>
      <c r="AR139" s="423"/>
      <c r="AS139" s="423"/>
      <c r="AT139" s="423"/>
      <c r="AU139" s="423"/>
      <c r="AV139" s="423"/>
      <c r="AW139" s="423"/>
      <c r="AX139" s="423"/>
      <c r="AY139" s="423"/>
      <c r="AZ139" s="423"/>
      <c r="BA139" s="423"/>
      <c r="BB139" s="423"/>
      <c r="BC139" s="423"/>
      <c r="BD139" s="423"/>
      <c r="BE139" s="423"/>
      <c r="BF139" s="423"/>
      <c r="BG139" s="423"/>
      <c r="BH139" s="423"/>
      <c r="BI139" s="423"/>
      <c r="BJ139" s="423"/>
      <c r="BK139" s="423"/>
      <c r="BL139" s="423"/>
      <c r="BM139" s="423"/>
      <c r="BN139" s="423"/>
      <c r="BO139" s="423"/>
      <c r="BP139" s="423"/>
      <c r="BQ139" s="468"/>
      <c r="BS139" s="146"/>
      <c r="BT139" s="146"/>
      <c r="BU139" s="570"/>
    </row>
    <row r="140" spans="1:73" ht="12" customHeight="1">
      <c r="A140" s="128"/>
      <c r="G140" s="2"/>
      <c r="I140" s="437" t="s">
        <v>0</v>
      </c>
      <c r="J140" s="437"/>
      <c r="K140" s="437"/>
      <c r="L140" s="437"/>
      <c r="M140" s="437"/>
      <c r="N140" s="437"/>
      <c r="O140" s="437"/>
      <c r="P140" s="437"/>
      <c r="Q140" s="437"/>
      <c r="R140" s="437"/>
      <c r="S140" s="437"/>
      <c r="T140" s="437"/>
      <c r="U140" s="437"/>
      <c r="V140" s="437"/>
      <c r="W140" s="437"/>
      <c r="X140" s="437"/>
      <c r="Y140" s="437"/>
      <c r="Z140" s="17"/>
      <c r="AA140" s="17"/>
      <c r="AB140" s="17"/>
      <c r="AC140" s="17"/>
      <c r="AD140" s="17"/>
      <c r="AE140" s="17"/>
      <c r="AF140" s="425" t="s">
        <v>16</v>
      </c>
      <c r="AG140" s="425"/>
      <c r="AH140" s="425"/>
      <c r="AI140" s="425"/>
      <c r="AJ140" s="425"/>
      <c r="AK140" s="425"/>
      <c r="AL140" s="425"/>
      <c r="AM140" s="425"/>
      <c r="AN140" s="425"/>
      <c r="AO140" s="425"/>
      <c r="AP140" s="425"/>
      <c r="AQ140" s="425"/>
      <c r="AR140" s="17"/>
      <c r="AS140" s="17"/>
      <c r="AT140" s="17"/>
      <c r="AU140" s="17"/>
      <c r="BQ140" s="14"/>
      <c r="BS140" s="128"/>
      <c r="BT140" s="128"/>
      <c r="BU140" s="128"/>
    </row>
    <row r="141" spans="1:73" ht="12" customHeight="1">
      <c r="A141" s="128"/>
      <c r="G141" s="2"/>
      <c r="I141" s="440"/>
      <c r="J141" s="440"/>
      <c r="K141" s="440"/>
      <c r="L141" s="440"/>
      <c r="M141" s="440"/>
      <c r="N141" s="440"/>
      <c r="O141" s="440"/>
      <c r="P141" s="440"/>
      <c r="Q141" s="440"/>
      <c r="R141" s="440"/>
      <c r="S141" s="440"/>
      <c r="T141" s="440"/>
      <c r="U141" s="440"/>
      <c r="V141" s="440"/>
      <c r="W141" s="440"/>
      <c r="X141" s="440"/>
      <c r="Y141" s="440"/>
      <c r="Z141" s="18"/>
      <c r="AA141" s="18"/>
      <c r="AB141" s="18"/>
      <c r="AC141" s="18"/>
      <c r="AD141" s="18"/>
      <c r="AE141" s="18"/>
      <c r="AF141" s="426"/>
      <c r="AG141" s="426"/>
      <c r="AH141" s="426"/>
      <c r="AI141" s="426"/>
      <c r="AJ141" s="426"/>
      <c r="AK141" s="426"/>
      <c r="AL141" s="426"/>
      <c r="AM141" s="426"/>
      <c r="AN141" s="426"/>
      <c r="AO141" s="426"/>
      <c r="AP141" s="426"/>
      <c r="AQ141" s="426"/>
      <c r="AR141" s="18"/>
      <c r="AS141" s="18"/>
      <c r="AT141" s="18"/>
      <c r="AU141" s="426" t="str">
        <f ca="1">"3/全 "&amp;入力シート!$Y$41&amp;" "</f>
        <v xml:space="preserve">3/全  </v>
      </c>
      <c r="AV141" s="426"/>
      <c r="AW141" s="426"/>
      <c r="AX141" s="426"/>
      <c r="AY141" s="426"/>
      <c r="AZ141" s="426"/>
      <c r="BA141" s="426"/>
      <c r="BB141" s="426"/>
      <c r="BC141" s="426"/>
      <c r="BD141" s="426"/>
      <c r="BE141" s="426"/>
      <c r="BF141" s="426"/>
      <c r="BG141" s="426"/>
      <c r="BH141" s="426"/>
      <c r="BI141" s="426"/>
      <c r="BJ141" s="426"/>
      <c r="BK141" s="426"/>
      <c r="BL141" s="426"/>
      <c r="BM141" s="426"/>
      <c r="BN141" s="426"/>
      <c r="BO141" s="426"/>
      <c r="BQ141" s="16"/>
      <c r="BS141" s="128"/>
      <c r="BT141" s="128"/>
      <c r="BU141" s="128"/>
    </row>
    <row r="142" spans="1:73" ht="12" customHeight="1">
      <c r="A142" s="128"/>
      <c r="G142" s="2"/>
      <c r="I142" s="19" t="s">
        <v>26</v>
      </c>
      <c r="J142" s="19"/>
      <c r="K142" s="19"/>
      <c r="L142" s="19"/>
      <c r="M142" s="19"/>
      <c r="N142" s="19"/>
      <c r="O142" s="19"/>
      <c r="P142" s="19"/>
      <c r="Q142" s="19"/>
      <c r="R142" s="19"/>
      <c r="S142" s="19"/>
      <c r="T142" s="19"/>
      <c r="U142" s="18"/>
      <c r="V142" s="18"/>
      <c r="W142" s="18"/>
      <c r="X142" s="18"/>
      <c r="Y142" s="18"/>
      <c r="Z142" s="18"/>
      <c r="AA142" s="18"/>
      <c r="AB142" s="18"/>
      <c r="AC142" s="18"/>
      <c r="AD142" s="18"/>
      <c r="AE142" s="18"/>
      <c r="AF142" s="18"/>
      <c r="AG142" s="18"/>
      <c r="AH142" s="18"/>
      <c r="AI142" s="18"/>
      <c r="AJ142" s="18"/>
      <c r="AK142" s="18"/>
      <c r="AL142" s="18"/>
      <c r="AM142" s="18"/>
      <c r="AN142" s="18"/>
      <c r="AO142" s="18"/>
      <c r="AP142" s="18"/>
      <c r="AQ142" s="18"/>
      <c r="AR142" s="18"/>
      <c r="AS142" s="18"/>
      <c r="AT142" s="18"/>
      <c r="AU142" s="426"/>
      <c r="AV142" s="426"/>
      <c r="AW142" s="426"/>
      <c r="AX142" s="426"/>
      <c r="AY142" s="426"/>
      <c r="AZ142" s="426"/>
      <c r="BA142" s="426"/>
      <c r="BB142" s="426"/>
      <c r="BC142" s="426"/>
      <c r="BD142" s="426"/>
      <c r="BE142" s="426"/>
      <c r="BF142" s="426"/>
      <c r="BG142" s="426"/>
      <c r="BH142" s="426"/>
      <c r="BI142" s="426"/>
      <c r="BJ142" s="426"/>
      <c r="BK142" s="426"/>
      <c r="BL142" s="426"/>
      <c r="BM142" s="426"/>
      <c r="BN142" s="426"/>
      <c r="BO142" s="426"/>
      <c r="BP142" s="18"/>
      <c r="BQ142" s="16"/>
      <c r="BS142" s="128"/>
      <c r="BT142" s="128"/>
      <c r="BU142" s="128"/>
    </row>
    <row r="143" spans="1:73" ht="12" customHeight="1">
      <c r="A143" s="128"/>
      <c r="G143" s="424" t="s">
        <v>1</v>
      </c>
      <c r="H143" s="424"/>
      <c r="I143" s="424"/>
      <c r="J143" s="424"/>
      <c r="K143" s="424" t="s">
        <v>3</v>
      </c>
      <c r="L143" s="424"/>
      <c r="M143" s="424"/>
      <c r="N143" s="424"/>
      <c r="O143" s="424"/>
      <c r="P143" s="424"/>
      <c r="Q143" s="424"/>
      <c r="R143" s="424"/>
      <c r="S143" s="424"/>
      <c r="T143" s="424"/>
      <c r="U143" s="424" t="s">
        <v>11</v>
      </c>
      <c r="V143" s="424"/>
      <c r="W143" s="424"/>
      <c r="X143" s="424"/>
      <c r="Y143" s="424"/>
      <c r="Z143" s="424"/>
      <c r="AA143" s="424"/>
      <c r="AB143" s="424"/>
      <c r="AC143" s="424"/>
      <c r="AD143" s="424"/>
      <c r="AE143" s="424"/>
      <c r="AF143" s="424"/>
      <c r="AG143" s="424"/>
      <c r="AH143" s="424"/>
      <c r="AI143" s="424"/>
      <c r="AJ143" s="424"/>
      <c r="AK143" s="424"/>
      <c r="AL143" s="424"/>
      <c r="AM143" s="424"/>
      <c r="AN143" s="424"/>
      <c r="AO143" s="424" t="s">
        <v>204</v>
      </c>
      <c r="AP143" s="424"/>
      <c r="AQ143" s="424"/>
      <c r="AR143" s="424"/>
      <c r="AS143" s="424"/>
      <c r="AT143" s="424"/>
      <c r="AU143" s="424"/>
      <c r="AV143" s="424"/>
      <c r="AW143" s="424"/>
      <c r="AX143" s="424"/>
      <c r="AY143" s="424"/>
      <c r="AZ143" s="424"/>
      <c r="BA143" s="424"/>
      <c r="BB143" s="424"/>
      <c r="BC143" s="424"/>
      <c r="BD143" s="424"/>
      <c r="BE143" s="424"/>
      <c r="BF143" s="424"/>
      <c r="BG143" s="424"/>
      <c r="BH143" s="424" t="s">
        <v>2</v>
      </c>
      <c r="BI143" s="424"/>
      <c r="BJ143" s="424"/>
      <c r="BK143" s="424"/>
      <c r="BL143" s="424"/>
      <c r="BM143" s="424" t="s">
        <v>8</v>
      </c>
      <c r="BN143" s="424"/>
      <c r="BO143" s="424"/>
      <c r="BP143" s="424"/>
      <c r="BQ143" s="424"/>
      <c r="BS143" s="128"/>
      <c r="BT143" s="128"/>
      <c r="BU143" s="128"/>
    </row>
    <row r="144" spans="1:73" ht="12" customHeight="1">
      <c r="A144" s="128"/>
      <c r="G144" s="424"/>
      <c r="H144" s="424"/>
      <c r="I144" s="424"/>
      <c r="J144" s="424"/>
      <c r="K144" s="424"/>
      <c r="L144" s="424"/>
      <c r="M144" s="424"/>
      <c r="N144" s="424"/>
      <c r="O144" s="424"/>
      <c r="P144" s="424"/>
      <c r="Q144" s="424"/>
      <c r="R144" s="424"/>
      <c r="S144" s="424"/>
      <c r="T144" s="424"/>
      <c r="U144" s="424"/>
      <c r="V144" s="424"/>
      <c r="W144" s="424"/>
      <c r="X144" s="424"/>
      <c r="Y144" s="424"/>
      <c r="Z144" s="424"/>
      <c r="AA144" s="424"/>
      <c r="AB144" s="424"/>
      <c r="AC144" s="424"/>
      <c r="AD144" s="424"/>
      <c r="AE144" s="424"/>
      <c r="AF144" s="424"/>
      <c r="AG144" s="424"/>
      <c r="AH144" s="424"/>
      <c r="AI144" s="424"/>
      <c r="AJ144" s="424"/>
      <c r="AK144" s="424"/>
      <c r="AL144" s="424"/>
      <c r="AM144" s="424"/>
      <c r="AN144" s="424"/>
      <c r="AO144" s="424"/>
      <c r="AP144" s="424"/>
      <c r="AQ144" s="424"/>
      <c r="AR144" s="424"/>
      <c r="AS144" s="424"/>
      <c r="AT144" s="424"/>
      <c r="AU144" s="424"/>
      <c r="AV144" s="424"/>
      <c r="AW144" s="424"/>
      <c r="AX144" s="424"/>
      <c r="AY144" s="424"/>
      <c r="AZ144" s="424"/>
      <c r="BA144" s="424"/>
      <c r="BB144" s="424"/>
      <c r="BC144" s="424"/>
      <c r="BD144" s="424"/>
      <c r="BE144" s="424"/>
      <c r="BF144" s="424"/>
      <c r="BG144" s="424"/>
      <c r="BH144" s="424"/>
      <c r="BI144" s="424"/>
      <c r="BJ144" s="424"/>
      <c r="BK144" s="424"/>
      <c r="BL144" s="424"/>
      <c r="BM144" s="424"/>
      <c r="BN144" s="424"/>
      <c r="BO144" s="424"/>
      <c r="BP144" s="424"/>
      <c r="BQ144" s="424"/>
      <c r="BS144" s="128"/>
      <c r="BT144" s="128"/>
      <c r="BU144" s="128"/>
    </row>
    <row r="145" spans="1:73" ht="12" customHeight="1">
      <c r="A145" s="128">
        <v>29</v>
      </c>
      <c r="G145" s="529">
        <v>1</v>
      </c>
      <c r="H145" s="437"/>
      <c r="I145" s="437"/>
      <c r="J145" s="438"/>
      <c r="K145" s="417" t="str">
        <f ca="1">IF(INDEX(入力,$A145,K$1)="","",INDEX(入力,$A145,K$1))</f>
        <v/>
      </c>
      <c r="L145" s="417"/>
      <c r="M145" s="417"/>
      <c r="N145" s="417"/>
      <c r="O145" s="417"/>
      <c r="P145" s="417"/>
      <c r="Q145" s="417"/>
      <c r="R145" s="417"/>
      <c r="S145" s="417"/>
      <c r="T145" s="417"/>
      <c r="U145" s="445" t="str">
        <f ca="1">IF($K145="","",VLOOKUP($K145,新選手名簿,U$1,FALSE))</f>
        <v/>
      </c>
      <c r="V145" s="446"/>
      <c r="W145" s="446"/>
      <c r="X145" s="446"/>
      <c r="Y145" s="446"/>
      <c r="Z145" s="446"/>
      <c r="AA145" s="446"/>
      <c r="AB145" s="446"/>
      <c r="AC145" s="446"/>
      <c r="AD145" s="446"/>
      <c r="AE145" s="446" t="str">
        <f>IF(INDEX(入力シート!AE125:BC160,$A145,AE$1)="","",入力シート!$AG$1*100+INDEX(入力シート!AE125:BC160,$A145,AE$1))</f>
        <v/>
      </c>
      <c r="AF145" s="446"/>
      <c r="AG145" s="446"/>
      <c r="AH145" s="446"/>
      <c r="AI145" s="446"/>
      <c r="AJ145" s="446"/>
      <c r="AK145" s="446"/>
      <c r="AL145" s="446"/>
      <c r="AM145" s="446"/>
      <c r="AN145" s="447"/>
      <c r="AO145" s="417" t="str">
        <f ca="1">IF($K145="","",VLOOKUP($K145,新選手名簿,AO$1,FALSE))</f>
        <v/>
      </c>
      <c r="AP145" s="417"/>
      <c r="AQ145" s="417"/>
      <c r="AR145" s="417"/>
      <c r="AS145" s="417"/>
      <c r="AT145" s="417"/>
      <c r="AU145" s="417"/>
      <c r="AV145" s="417"/>
      <c r="AW145" s="417"/>
      <c r="AX145" s="417"/>
      <c r="AY145" s="417"/>
      <c r="AZ145" s="417"/>
      <c r="BA145" s="417"/>
      <c r="BB145" s="417"/>
      <c r="BC145" s="417"/>
      <c r="BD145" s="417"/>
      <c r="BE145" s="417"/>
      <c r="BF145" s="417"/>
      <c r="BG145" s="417"/>
      <c r="BH145" s="417" t="str">
        <f ca="1">IF($K145="","",VLOOKUP($K145,新選手名簿,BH$1,FALSE))</f>
        <v/>
      </c>
      <c r="BI145" s="417"/>
      <c r="BJ145" s="417"/>
      <c r="BK145" s="417"/>
      <c r="BL145" s="417"/>
      <c r="BM145" s="417" t="str">
        <f ca="1">IF($K145="","",VLOOKUP($K145,新選手名簿,BM$1,FALSE))</f>
        <v/>
      </c>
      <c r="BN145" s="417"/>
      <c r="BO145" s="417"/>
      <c r="BP145" s="417"/>
      <c r="BQ145" s="417"/>
      <c r="BS145" s="128"/>
      <c r="BT145" s="128"/>
      <c r="BU145" s="128"/>
    </row>
    <row r="146" spans="1:73" ht="12" customHeight="1">
      <c r="A146" s="128"/>
      <c r="G146" s="439"/>
      <c r="H146" s="440"/>
      <c r="I146" s="440"/>
      <c r="J146" s="441"/>
      <c r="K146" s="417"/>
      <c r="L146" s="417"/>
      <c r="M146" s="417"/>
      <c r="N146" s="417"/>
      <c r="O146" s="417"/>
      <c r="P146" s="417"/>
      <c r="Q146" s="417"/>
      <c r="R146" s="417"/>
      <c r="S146" s="417"/>
      <c r="T146" s="417"/>
      <c r="U146" s="448"/>
      <c r="V146" s="449"/>
      <c r="W146" s="449"/>
      <c r="X146" s="449"/>
      <c r="Y146" s="449"/>
      <c r="Z146" s="449"/>
      <c r="AA146" s="449"/>
      <c r="AB146" s="449"/>
      <c r="AC146" s="449"/>
      <c r="AD146" s="449"/>
      <c r="AE146" s="449"/>
      <c r="AF146" s="449"/>
      <c r="AG146" s="449"/>
      <c r="AH146" s="449"/>
      <c r="AI146" s="449"/>
      <c r="AJ146" s="449"/>
      <c r="AK146" s="449"/>
      <c r="AL146" s="449"/>
      <c r="AM146" s="449"/>
      <c r="AN146" s="450"/>
      <c r="AO146" s="417"/>
      <c r="AP146" s="417"/>
      <c r="AQ146" s="417"/>
      <c r="AR146" s="417"/>
      <c r="AS146" s="417"/>
      <c r="AT146" s="417"/>
      <c r="AU146" s="417"/>
      <c r="AV146" s="417"/>
      <c r="AW146" s="417"/>
      <c r="AX146" s="417"/>
      <c r="AY146" s="417"/>
      <c r="AZ146" s="417"/>
      <c r="BA146" s="417"/>
      <c r="BB146" s="417"/>
      <c r="BC146" s="417"/>
      <c r="BD146" s="417"/>
      <c r="BE146" s="417"/>
      <c r="BF146" s="417"/>
      <c r="BG146" s="417"/>
      <c r="BH146" s="417"/>
      <c r="BI146" s="417"/>
      <c r="BJ146" s="417"/>
      <c r="BK146" s="417"/>
      <c r="BL146" s="417"/>
      <c r="BM146" s="417"/>
      <c r="BN146" s="417"/>
      <c r="BO146" s="417"/>
      <c r="BP146" s="417"/>
      <c r="BQ146" s="417"/>
      <c r="BS146" s="128"/>
      <c r="BT146" s="128"/>
      <c r="BU146" s="128"/>
    </row>
    <row r="147" spans="1:73" ht="12" customHeight="1">
      <c r="A147" s="128"/>
      <c r="G147" s="439"/>
      <c r="H147" s="440"/>
      <c r="I147" s="440"/>
      <c r="J147" s="441"/>
      <c r="K147" s="417"/>
      <c r="L147" s="417"/>
      <c r="M147" s="417"/>
      <c r="N147" s="417"/>
      <c r="O147" s="417"/>
      <c r="P147" s="417"/>
      <c r="Q147" s="417"/>
      <c r="R147" s="417"/>
      <c r="S147" s="417"/>
      <c r="T147" s="417"/>
      <c r="U147" s="451"/>
      <c r="V147" s="452"/>
      <c r="W147" s="452"/>
      <c r="X147" s="452"/>
      <c r="Y147" s="452"/>
      <c r="Z147" s="452"/>
      <c r="AA147" s="452"/>
      <c r="AB147" s="452"/>
      <c r="AC147" s="452"/>
      <c r="AD147" s="452"/>
      <c r="AE147" s="452"/>
      <c r="AF147" s="452"/>
      <c r="AG147" s="452"/>
      <c r="AH147" s="452"/>
      <c r="AI147" s="452"/>
      <c r="AJ147" s="452"/>
      <c r="AK147" s="452"/>
      <c r="AL147" s="452"/>
      <c r="AM147" s="452"/>
      <c r="AN147" s="453"/>
      <c r="AO147" s="417"/>
      <c r="AP147" s="417"/>
      <c r="AQ147" s="417"/>
      <c r="AR147" s="417"/>
      <c r="AS147" s="417"/>
      <c r="AT147" s="417"/>
      <c r="AU147" s="417"/>
      <c r="AV147" s="417"/>
      <c r="AW147" s="417"/>
      <c r="AX147" s="417"/>
      <c r="AY147" s="417"/>
      <c r="AZ147" s="417"/>
      <c r="BA147" s="417"/>
      <c r="BB147" s="417"/>
      <c r="BC147" s="417"/>
      <c r="BD147" s="417"/>
      <c r="BE147" s="417"/>
      <c r="BF147" s="417"/>
      <c r="BG147" s="417"/>
      <c r="BH147" s="417"/>
      <c r="BI147" s="417"/>
      <c r="BJ147" s="417"/>
      <c r="BK147" s="417"/>
      <c r="BL147" s="417"/>
      <c r="BM147" s="417"/>
      <c r="BN147" s="417"/>
      <c r="BO147" s="417"/>
      <c r="BP147" s="417"/>
      <c r="BQ147" s="417"/>
      <c r="BS147" s="128"/>
      <c r="BT147" s="128"/>
      <c r="BU147" s="128"/>
    </row>
    <row r="148" spans="1:73" ht="12" customHeight="1">
      <c r="A148" s="128">
        <f>A145+1</f>
        <v>30</v>
      </c>
      <c r="G148" s="439"/>
      <c r="H148" s="440"/>
      <c r="I148" s="440"/>
      <c r="J148" s="441"/>
      <c r="K148" s="417" t="str">
        <f ca="1">IF(INDEX(入力,$A148,K$1)="","",INDEX(入力,$A148,K$1))</f>
        <v/>
      </c>
      <c r="L148" s="417"/>
      <c r="M148" s="417"/>
      <c r="N148" s="417"/>
      <c r="O148" s="417"/>
      <c r="P148" s="417"/>
      <c r="Q148" s="417"/>
      <c r="R148" s="417"/>
      <c r="S148" s="417"/>
      <c r="T148" s="417"/>
      <c r="U148" s="417" t="str">
        <f ca="1">IF($K148="","",VLOOKUP($K148,新選手名簿,U$1,FALSE))</f>
        <v/>
      </c>
      <c r="V148" s="417"/>
      <c r="W148" s="417"/>
      <c r="X148" s="417"/>
      <c r="Y148" s="417"/>
      <c r="Z148" s="417"/>
      <c r="AA148" s="417"/>
      <c r="AB148" s="417"/>
      <c r="AC148" s="417"/>
      <c r="AD148" s="417"/>
      <c r="AE148" s="417" t="str">
        <f>IF(INDEX(入力シート!AE128:BC163,$A148,AE$1)="","",入力シート!$AG$1*100+INDEX(入力シート!AE128:BC163,$A148,AE$1))</f>
        <v/>
      </c>
      <c r="AF148" s="417"/>
      <c r="AG148" s="417"/>
      <c r="AH148" s="417"/>
      <c r="AI148" s="417"/>
      <c r="AJ148" s="417"/>
      <c r="AK148" s="417"/>
      <c r="AL148" s="417"/>
      <c r="AM148" s="417"/>
      <c r="AN148" s="417"/>
      <c r="AO148" s="417" t="str">
        <f ca="1">IF($K148="","",VLOOKUP($K148,新選手名簿,AO$1,FALSE))</f>
        <v/>
      </c>
      <c r="AP148" s="417"/>
      <c r="AQ148" s="417"/>
      <c r="AR148" s="417"/>
      <c r="AS148" s="417"/>
      <c r="AT148" s="417"/>
      <c r="AU148" s="417"/>
      <c r="AV148" s="417"/>
      <c r="AW148" s="417"/>
      <c r="AX148" s="417"/>
      <c r="AY148" s="417"/>
      <c r="AZ148" s="417"/>
      <c r="BA148" s="417"/>
      <c r="BB148" s="417"/>
      <c r="BC148" s="417"/>
      <c r="BD148" s="417"/>
      <c r="BE148" s="417"/>
      <c r="BF148" s="417"/>
      <c r="BG148" s="417"/>
      <c r="BH148" s="417" t="str">
        <f ca="1">IF($K148="","",VLOOKUP($K148,新選手名簿,BH$1,FALSE))</f>
        <v/>
      </c>
      <c r="BI148" s="417"/>
      <c r="BJ148" s="417"/>
      <c r="BK148" s="417"/>
      <c r="BL148" s="417"/>
      <c r="BM148" s="417" t="str">
        <f ca="1">IF($K148="","",VLOOKUP($K148,新選手名簿,BM$1,FALSE))</f>
        <v/>
      </c>
      <c r="BN148" s="417"/>
      <c r="BO148" s="417"/>
      <c r="BP148" s="417"/>
      <c r="BQ148" s="417"/>
      <c r="BS148" s="128"/>
      <c r="BT148" s="128"/>
      <c r="BU148" s="128"/>
    </row>
    <row r="149" spans="1:73" ht="12" customHeight="1">
      <c r="A149" s="128"/>
      <c r="G149" s="439"/>
      <c r="H149" s="440"/>
      <c r="I149" s="440"/>
      <c r="J149" s="441"/>
      <c r="K149" s="417"/>
      <c r="L149" s="417"/>
      <c r="M149" s="417"/>
      <c r="N149" s="417"/>
      <c r="O149" s="417"/>
      <c r="P149" s="417"/>
      <c r="Q149" s="417"/>
      <c r="R149" s="417"/>
      <c r="S149" s="417"/>
      <c r="T149" s="417"/>
      <c r="U149" s="417"/>
      <c r="V149" s="417"/>
      <c r="W149" s="417"/>
      <c r="X149" s="417"/>
      <c r="Y149" s="417"/>
      <c r="Z149" s="417"/>
      <c r="AA149" s="417"/>
      <c r="AB149" s="417"/>
      <c r="AC149" s="417"/>
      <c r="AD149" s="417"/>
      <c r="AE149" s="417"/>
      <c r="AF149" s="417"/>
      <c r="AG149" s="417"/>
      <c r="AH149" s="417"/>
      <c r="AI149" s="417"/>
      <c r="AJ149" s="417"/>
      <c r="AK149" s="417"/>
      <c r="AL149" s="417"/>
      <c r="AM149" s="417"/>
      <c r="AN149" s="417"/>
      <c r="AO149" s="417"/>
      <c r="AP149" s="417"/>
      <c r="AQ149" s="417"/>
      <c r="AR149" s="417"/>
      <c r="AS149" s="417"/>
      <c r="AT149" s="417"/>
      <c r="AU149" s="417"/>
      <c r="AV149" s="417"/>
      <c r="AW149" s="417"/>
      <c r="AX149" s="417"/>
      <c r="AY149" s="417"/>
      <c r="AZ149" s="417"/>
      <c r="BA149" s="417"/>
      <c r="BB149" s="417"/>
      <c r="BC149" s="417"/>
      <c r="BD149" s="417"/>
      <c r="BE149" s="417"/>
      <c r="BF149" s="417"/>
      <c r="BG149" s="417"/>
      <c r="BH149" s="417"/>
      <c r="BI149" s="417"/>
      <c r="BJ149" s="417"/>
      <c r="BK149" s="417"/>
      <c r="BL149" s="417"/>
      <c r="BM149" s="417"/>
      <c r="BN149" s="417"/>
      <c r="BO149" s="417"/>
      <c r="BP149" s="417"/>
      <c r="BQ149" s="417"/>
      <c r="BS149" s="128"/>
      <c r="BT149" s="128"/>
      <c r="BU149" s="128"/>
    </row>
    <row r="150" spans="1:73" ht="12" customHeight="1">
      <c r="A150" s="128"/>
      <c r="G150" s="439"/>
      <c r="H150" s="440"/>
      <c r="I150" s="440"/>
      <c r="J150" s="441"/>
      <c r="K150" s="417"/>
      <c r="L150" s="417"/>
      <c r="M150" s="417"/>
      <c r="N150" s="417"/>
      <c r="O150" s="417"/>
      <c r="P150" s="417"/>
      <c r="Q150" s="417"/>
      <c r="R150" s="417"/>
      <c r="S150" s="417"/>
      <c r="T150" s="417"/>
      <c r="U150" s="417"/>
      <c r="V150" s="417"/>
      <c r="W150" s="417"/>
      <c r="X150" s="417"/>
      <c r="Y150" s="417"/>
      <c r="Z150" s="417"/>
      <c r="AA150" s="417"/>
      <c r="AB150" s="417"/>
      <c r="AC150" s="417"/>
      <c r="AD150" s="417"/>
      <c r="AE150" s="417"/>
      <c r="AF150" s="417"/>
      <c r="AG150" s="417"/>
      <c r="AH150" s="417"/>
      <c r="AI150" s="417"/>
      <c r="AJ150" s="417"/>
      <c r="AK150" s="417"/>
      <c r="AL150" s="417"/>
      <c r="AM150" s="417"/>
      <c r="AN150" s="417"/>
      <c r="AO150" s="417"/>
      <c r="AP150" s="417"/>
      <c r="AQ150" s="417"/>
      <c r="AR150" s="417"/>
      <c r="AS150" s="417"/>
      <c r="AT150" s="417"/>
      <c r="AU150" s="417"/>
      <c r="AV150" s="417"/>
      <c r="AW150" s="417"/>
      <c r="AX150" s="417"/>
      <c r="AY150" s="417"/>
      <c r="AZ150" s="417"/>
      <c r="BA150" s="417"/>
      <c r="BB150" s="417"/>
      <c r="BC150" s="417"/>
      <c r="BD150" s="417"/>
      <c r="BE150" s="417"/>
      <c r="BF150" s="417"/>
      <c r="BG150" s="417"/>
      <c r="BH150" s="417"/>
      <c r="BI150" s="417"/>
      <c r="BJ150" s="417"/>
      <c r="BK150" s="417"/>
      <c r="BL150" s="417"/>
      <c r="BM150" s="417"/>
      <c r="BN150" s="417"/>
      <c r="BO150" s="417"/>
      <c r="BP150" s="417"/>
      <c r="BQ150" s="417"/>
      <c r="BS150" s="128"/>
      <c r="BT150" s="128"/>
      <c r="BU150" s="128"/>
    </row>
    <row r="151" spans="1:73" ht="12" customHeight="1">
      <c r="A151" s="128">
        <f>A148+1</f>
        <v>31</v>
      </c>
      <c r="G151" s="439"/>
      <c r="H151" s="440"/>
      <c r="I151" s="440"/>
      <c r="J151" s="441"/>
      <c r="K151" s="417" t="str">
        <f ca="1">IF(INDEX(入力,$A151,K$1)="","",INDEX(入力,$A151,K$1))</f>
        <v/>
      </c>
      <c r="L151" s="417"/>
      <c r="M151" s="417"/>
      <c r="N151" s="417"/>
      <c r="O151" s="417"/>
      <c r="P151" s="417"/>
      <c r="Q151" s="417"/>
      <c r="R151" s="417"/>
      <c r="S151" s="417"/>
      <c r="T151" s="417"/>
      <c r="U151" s="417" t="str">
        <f ca="1">IF($K151="","",VLOOKUP($K151,新選手名簿,U$1,FALSE))</f>
        <v/>
      </c>
      <c r="V151" s="417"/>
      <c r="W151" s="417"/>
      <c r="X151" s="417"/>
      <c r="Y151" s="417"/>
      <c r="Z151" s="417"/>
      <c r="AA151" s="417"/>
      <c r="AB151" s="417"/>
      <c r="AC151" s="417"/>
      <c r="AD151" s="417"/>
      <c r="AE151" s="417" t="str">
        <f>IF(INDEX(入力シート!AE131:BC166,$A151,AE$1)="","",入力シート!$AG$1*100+INDEX(入力シート!AE131:BC166,$A151,AE$1))</f>
        <v/>
      </c>
      <c r="AF151" s="417"/>
      <c r="AG151" s="417"/>
      <c r="AH151" s="417"/>
      <c r="AI151" s="417"/>
      <c r="AJ151" s="417"/>
      <c r="AK151" s="417"/>
      <c r="AL151" s="417"/>
      <c r="AM151" s="417"/>
      <c r="AN151" s="417"/>
      <c r="AO151" s="417" t="str">
        <f ca="1">IF($K151="","",VLOOKUP($K151,新選手名簿,AO$1,FALSE))</f>
        <v/>
      </c>
      <c r="AP151" s="417"/>
      <c r="AQ151" s="417"/>
      <c r="AR151" s="417"/>
      <c r="AS151" s="417"/>
      <c r="AT151" s="417"/>
      <c r="AU151" s="417"/>
      <c r="AV151" s="417"/>
      <c r="AW151" s="417"/>
      <c r="AX151" s="417"/>
      <c r="AY151" s="417"/>
      <c r="AZ151" s="417"/>
      <c r="BA151" s="417"/>
      <c r="BB151" s="417"/>
      <c r="BC151" s="417"/>
      <c r="BD151" s="417"/>
      <c r="BE151" s="417"/>
      <c r="BF151" s="417"/>
      <c r="BG151" s="417"/>
      <c r="BH151" s="417" t="str">
        <f ca="1">IF($K151="","",VLOOKUP($K151,新選手名簿,BH$1,FALSE))</f>
        <v/>
      </c>
      <c r="BI151" s="417"/>
      <c r="BJ151" s="417"/>
      <c r="BK151" s="417"/>
      <c r="BL151" s="417"/>
      <c r="BM151" s="417" t="str">
        <f ca="1">IF($K151="","",VLOOKUP($K151,新選手名簿,BM$1,FALSE))</f>
        <v/>
      </c>
      <c r="BN151" s="417"/>
      <c r="BO151" s="417"/>
      <c r="BP151" s="417"/>
      <c r="BQ151" s="417"/>
      <c r="BS151" s="128"/>
      <c r="BT151" s="128"/>
      <c r="BU151" s="128"/>
    </row>
    <row r="152" spans="1:73" ht="12" customHeight="1">
      <c r="A152" s="128"/>
      <c r="G152" s="439"/>
      <c r="H152" s="440"/>
      <c r="I152" s="440"/>
      <c r="J152" s="441"/>
      <c r="K152" s="417"/>
      <c r="L152" s="417"/>
      <c r="M152" s="417"/>
      <c r="N152" s="417"/>
      <c r="O152" s="417"/>
      <c r="P152" s="417"/>
      <c r="Q152" s="417"/>
      <c r="R152" s="417"/>
      <c r="S152" s="417"/>
      <c r="T152" s="417"/>
      <c r="U152" s="417"/>
      <c r="V152" s="417"/>
      <c r="W152" s="417"/>
      <c r="X152" s="417"/>
      <c r="Y152" s="417"/>
      <c r="Z152" s="417"/>
      <c r="AA152" s="417"/>
      <c r="AB152" s="417"/>
      <c r="AC152" s="417"/>
      <c r="AD152" s="417"/>
      <c r="AE152" s="417"/>
      <c r="AF152" s="417"/>
      <c r="AG152" s="417"/>
      <c r="AH152" s="417"/>
      <c r="AI152" s="417"/>
      <c r="AJ152" s="417"/>
      <c r="AK152" s="417"/>
      <c r="AL152" s="417"/>
      <c r="AM152" s="417"/>
      <c r="AN152" s="417"/>
      <c r="AO152" s="417"/>
      <c r="AP152" s="417"/>
      <c r="AQ152" s="417"/>
      <c r="AR152" s="417"/>
      <c r="AS152" s="417"/>
      <c r="AT152" s="417"/>
      <c r="AU152" s="417"/>
      <c r="AV152" s="417"/>
      <c r="AW152" s="417"/>
      <c r="AX152" s="417"/>
      <c r="AY152" s="417"/>
      <c r="AZ152" s="417"/>
      <c r="BA152" s="417"/>
      <c r="BB152" s="417"/>
      <c r="BC152" s="417"/>
      <c r="BD152" s="417"/>
      <c r="BE152" s="417"/>
      <c r="BF152" s="417"/>
      <c r="BG152" s="417"/>
      <c r="BH152" s="417"/>
      <c r="BI152" s="417"/>
      <c r="BJ152" s="417"/>
      <c r="BK152" s="417"/>
      <c r="BL152" s="417"/>
      <c r="BM152" s="417"/>
      <c r="BN152" s="417"/>
      <c r="BO152" s="417"/>
      <c r="BP152" s="417"/>
      <c r="BQ152" s="417"/>
      <c r="BS152" s="128"/>
      <c r="BT152" s="128"/>
      <c r="BU152" s="128"/>
    </row>
    <row r="153" spans="1:73" ht="12" customHeight="1">
      <c r="A153" s="128"/>
      <c r="G153" s="442"/>
      <c r="H153" s="443"/>
      <c r="I153" s="443"/>
      <c r="J153" s="444"/>
      <c r="K153" s="417"/>
      <c r="L153" s="417"/>
      <c r="M153" s="417"/>
      <c r="N153" s="417"/>
      <c r="O153" s="417"/>
      <c r="P153" s="417"/>
      <c r="Q153" s="417"/>
      <c r="R153" s="417"/>
      <c r="S153" s="417"/>
      <c r="T153" s="417"/>
      <c r="U153" s="417"/>
      <c r="V153" s="417"/>
      <c r="W153" s="417"/>
      <c r="X153" s="417"/>
      <c r="Y153" s="417"/>
      <c r="Z153" s="417"/>
      <c r="AA153" s="417"/>
      <c r="AB153" s="417"/>
      <c r="AC153" s="417"/>
      <c r="AD153" s="417"/>
      <c r="AE153" s="417"/>
      <c r="AF153" s="417"/>
      <c r="AG153" s="417"/>
      <c r="AH153" s="417"/>
      <c r="AI153" s="417"/>
      <c r="AJ153" s="417"/>
      <c r="AK153" s="417"/>
      <c r="AL153" s="417"/>
      <c r="AM153" s="417"/>
      <c r="AN153" s="417"/>
      <c r="AO153" s="417"/>
      <c r="AP153" s="417"/>
      <c r="AQ153" s="417"/>
      <c r="AR153" s="417"/>
      <c r="AS153" s="417"/>
      <c r="AT153" s="417"/>
      <c r="AU153" s="417"/>
      <c r="AV153" s="417"/>
      <c r="AW153" s="417"/>
      <c r="AX153" s="417"/>
      <c r="AY153" s="417"/>
      <c r="AZ153" s="417"/>
      <c r="BA153" s="417"/>
      <c r="BB153" s="417"/>
      <c r="BC153" s="417"/>
      <c r="BD153" s="417"/>
      <c r="BE153" s="417"/>
      <c r="BF153" s="417"/>
      <c r="BG153" s="417"/>
      <c r="BH153" s="417"/>
      <c r="BI153" s="417"/>
      <c r="BJ153" s="417"/>
      <c r="BK153" s="417"/>
      <c r="BL153" s="417"/>
      <c r="BM153" s="417"/>
      <c r="BN153" s="417"/>
      <c r="BO153" s="417"/>
      <c r="BP153" s="417"/>
      <c r="BQ153" s="417"/>
      <c r="BS153" s="128"/>
      <c r="BT153" s="128"/>
      <c r="BU153" s="128"/>
    </row>
    <row r="154" spans="1:73" ht="12" customHeight="1">
      <c r="A154" s="128">
        <f>A151+1</f>
        <v>32</v>
      </c>
      <c r="G154" s="529">
        <v>2</v>
      </c>
      <c r="H154" s="437"/>
      <c r="I154" s="437"/>
      <c r="J154" s="438"/>
      <c r="K154" s="417" t="str">
        <f ca="1">IF(INDEX(入力,$A154,K$1)="","",INDEX(入力,$A154,K$1))</f>
        <v/>
      </c>
      <c r="L154" s="417"/>
      <c r="M154" s="417"/>
      <c r="N154" s="417"/>
      <c r="O154" s="417"/>
      <c r="P154" s="417"/>
      <c r="Q154" s="417"/>
      <c r="R154" s="417"/>
      <c r="S154" s="417"/>
      <c r="T154" s="417"/>
      <c r="U154" s="417" t="str">
        <f ca="1">IF($K154="","",VLOOKUP($K154,新選手名簿,U$1,FALSE))</f>
        <v/>
      </c>
      <c r="V154" s="417"/>
      <c r="W154" s="417"/>
      <c r="X154" s="417"/>
      <c r="Y154" s="417"/>
      <c r="Z154" s="417"/>
      <c r="AA154" s="417"/>
      <c r="AB154" s="417"/>
      <c r="AC154" s="417"/>
      <c r="AD154" s="417"/>
      <c r="AE154" s="417" t="str">
        <f>IF(INDEX(入力シート!AE134:BC169,$A154,AE$1)="","",入力シート!$AG$1*100+INDEX(入力シート!AE134:BC169,$A154,AE$1))</f>
        <v/>
      </c>
      <c r="AF154" s="417"/>
      <c r="AG154" s="417"/>
      <c r="AH154" s="417"/>
      <c r="AI154" s="417"/>
      <c r="AJ154" s="417"/>
      <c r="AK154" s="417"/>
      <c r="AL154" s="417"/>
      <c r="AM154" s="417"/>
      <c r="AN154" s="417"/>
      <c r="AO154" s="417" t="str">
        <f ca="1">IF($K154="","",VLOOKUP($K154,新選手名簿,AO$1,FALSE))</f>
        <v/>
      </c>
      <c r="AP154" s="417"/>
      <c r="AQ154" s="417"/>
      <c r="AR154" s="417"/>
      <c r="AS154" s="417"/>
      <c r="AT154" s="417"/>
      <c r="AU154" s="417"/>
      <c r="AV154" s="417"/>
      <c r="AW154" s="417"/>
      <c r="AX154" s="417"/>
      <c r="AY154" s="417"/>
      <c r="AZ154" s="417"/>
      <c r="BA154" s="417"/>
      <c r="BB154" s="417"/>
      <c r="BC154" s="417"/>
      <c r="BD154" s="417"/>
      <c r="BE154" s="417"/>
      <c r="BF154" s="417"/>
      <c r="BG154" s="417"/>
      <c r="BH154" s="417" t="str">
        <f ca="1">IF($K154="","",VLOOKUP($K154,新選手名簿,BH$1,FALSE))</f>
        <v/>
      </c>
      <c r="BI154" s="417"/>
      <c r="BJ154" s="417"/>
      <c r="BK154" s="417"/>
      <c r="BL154" s="417"/>
      <c r="BM154" s="417" t="str">
        <f ca="1">IF($K154="","",VLOOKUP($K154,新選手名簿,BM$1,FALSE))</f>
        <v/>
      </c>
      <c r="BN154" s="417"/>
      <c r="BO154" s="417"/>
      <c r="BP154" s="417"/>
      <c r="BQ154" s="417"/>
      <c r="BS154" s="128"/>
      <c r="BT154" s="128"/>
      <c r="BU154" s="128"/>
    </row>
    <row r="155" spans="1:73" ht="12" customHeight="1">
      <c r="A155" s="128"/>
      <c r="G155" s="439"/>
      <c r="H155" s="440"/>
      <c r="I155" s="440"/>
      <c r="J155" s="441"/>
      <c r="K155" s="417"/>
      <c r="L155" s="417"/>
      <c r="M155" s="417"/>
      <c r="N155" s="417"/>
      <c r="O155" s="417"/>
      <c r="P155" s="417"/>
      <c r="Q155" s="417"/>
      <c r="R155" s="417"/>
      <c r="S155" s="417"/>
      <c r="T155" s="417"/>
      <c r="U155" s="417"/>
      <c r="V155" s="417"/>
      <c r="W155" s="417"/>
      <c r="X155" s="417"/>
      <c r="Y155" s="417"/>
      <c r="Z155" s="417"/>
      <c r="AA155" s="417"/>
      <c r="AB155" s="417"/>
      <c r="AC155" s="417"/>
      <c r="AD155" s="417"/>
      <c r="AE155" s="417"/>
      <c r="AF155" s="417"/>
      <c r="AG155" s="417"/>
      <c r="AH155" s="417"/>
      <c r="AI155" s="417"/>
      <c r="AJ155" s="417"/>
      <c r="AK155" s="417"/>
      <c r="AL155" s="417"/>
      <c r="AM155" s="417"/>
      <c r="AN155" s="417"/>
      <c r="AO155" s="417"/>
      <c r="AP155" s="417"/>
      <c r="AQ155" s="417"/>
      <c r="AR155" s="417"/>
      <c r="AS155" s="417"/>
      <c r="AT155" s="417"/>
      <c r="AU155" s="417"/>
      <c r="AV155" s="417"/>
      <c r="AW155" s="417"/>
      <c r="AX155" s="417"/>
      <c r="AY155" s="417"/>
      <c r="AZ155" s="417"/>
      <c r="BA155" s="417"/>
      <c r="BB155" s="417"/>
      <c r="BC155" s="417"/>
      <c r="BD155" s="417"/>
      <c r="BE155" s="417"/>
      <c r="BF155" s="417"/>
      <c r="BG155" s="417"/>
      <c r="BH155" s="417"/>
      <c r="BI155" s="417"/>
      <c r="BJ155" s="417"/>
      <c r="BK155" s="417"/>
      <c r="BL155" s="417"/>
      <c r="BM155" s="417"/>
      <c r="BN155" s="417"/>
      <c r="BO155" s="417"/>
      <c r="BP155" s="417"/>
      <c r="BQ155" s="417"/>
      <c r="BS155" s="128"/>
      <c r="BT155" s="128"/>
      <c r="BU155" s="128"/>
    </row>
    <row r="156" spans="1:73" ht="12" customHeight="1">
      <c r="A156" s="128"/>
      <c r="G156" s="439"/>
      <c r="H156" s="440"/>
      <c r="I156" s="440"/>
      <c r="J156" s="441"/>
      <c r="K156" s="417"/>
      <c r="L156" s="417"/>
      <c r="M156" s="417"/>
      <c r="N156" s="417"/>
      <c r="O156" s="417"/>
      <c r="P156" s="417"/>
      <c r="Q156" s="417"/>
      <c r="R156" s="417"/>
      <c r="S156" s="417"/>
      <c r="T156" s="417"/>
      <c r="U156" s="417"/>
      <c r="V156" s="417"/>
      <c r="W156" s="417"/>
      <c r="X156" s="417"/>
      <c r="Y156" s="417"/>
      <c r="Z156" s="417"/>
      <c r="AA156" s="417"/>
      <c r="AB156" s="417"/>
      <c r="AC156" s="417"/>
      <c r="AD156" s="417"/>
      <c r="AE156" s="417"/>
      <c r="AF156" s="417"/>
      <c r="AG156" s="417"/>
      <c r="AH156" s="417"/>
      <c r="AI156" s="417"/>
      <c r="AJ156" s="417"/>
      <c r="AK156" s="417"/>
      <c r="AL156" s="417"/>
      <c r="AM156" s="417"/>
      <c r="AN156" s="417"/>
      <c r="AO156" s="417"/>
      <c r="AP156" s="417"/>
      <c r="AQ156" s="417"/>
      <c r="AR156" s="417"/>
      <c r="AS156" s="417"/>
      <c r="AT156" s="417"/>
      <c r="AU156" s="417"/>
      <c r="AV156" s="417"/>
      <c r="AW156" s="417"/>
      <c r="AX156" s="417"/>
      <c r="AY156" s="417"/>
      <c r="AZ156" s="417"/>
      <c r="BA156" s="417"/>
      <c r="BB156" s="417"/>
      <c r="BC156" s="417"/>
      <c r="BD156" s="417"/>
      <c r="BE156" s="417"/>
      <c r="BF156" s="417"/>
      <c r="BG156" s="417"/>
      <c r="BH156" s="417"/>
      <c r="BI156" s="417"/>
      <c r="BJ156" s="417"/>
      <c r="BK156" s="417"/>
      <c r="BL156" s="417"/>
      <c r="BM156" s="417"/>
      <c r="BN156" s="417"/>
      <c r="BO156" s="417"/>
      <c r="BP156" s="417"/>
      <c r="BQ156" s="417"/>
      <c r="BS156" s="128"/>
      <c r="BT156" s="128"/>
      <c r="BU156" s="128"/>
    </row>
    <row r="157" spans="1:73" ht="12" customHeight="1">
      <c r="A157" s="128">
        <f>A154+1</f>
        <v>33</v>
      </c>
      <c r="G157" s="439"/>
      <c r="H157" s="440"/>
      <c r="I157" s="440"/>
      <c r="J157" s="441"/>
      <c r="K157" s="417" t="str">
        <f ca="1">IF(INDEX(入力,$A157,K$1)="","",INDEX(入力,$A157,K$1))</f>
        <v/>
      </c>
      <c r="L157" s="417"/>
      <c r="M157" s="417"/>
      <c r="N157" s="417"/>
      <c r="O157" s="417"/>
      <c r="P157" s="417"/>
      <c r="Q157" s="417"/>
      <c r="R157" s="417"/>
      <c r="S157" s="417"/>
      <c r="T157" s="417"/>
      <c r="U157" s="417" t="str">
        <f ca="1">IF($K157="","",VLOOKUP($K157,新選手名簿,U$1,FALSE))</f>
        <v/>
      </c>
      <c r="V157" s="417"/>
      <c r="W157" s="417"/>
      <c r="X157" s="417"/>
      <c r="Y157" s="417"/>
      <c r="Z157" s="417"/>
      <c r="AA157" s="417"/>
      <c r="AB157" s="417"/>
      <c r="AC157" s="417"/>
      <c r="AD157" s="417"/>
      <c r="AE157" s="417" t="str">
        <f>IF(INDEX(入力シート!AE137:BC172,$A157,AE$1)="","",入力シート!$AG$1*100+INDEX(入力シート!AE137:BC172,$A157,AE$1))</f>
        <v/>
      </c>
      <c r="AF157" s="417"/>
      <c r="AG157" s="417"/>
      <c r="AH157" s="417"/>
      <c r="AI157" s="417"/>
      <c r="AJ157" s="417"/>
      <c r="AK157" s="417"/>
      <c r="AL157" s="417"/>
      <c r="AM157" s="417"/>
      <c r="AN157" s="417"/>
      <c r="AO157" s="417" t="str">
        <f ca="1">IF($K157="","",VLOOKUP($K157,新選手名簿,AO$1,FALSE))</f>
        <v/>
      </c>
      <c r="AP157" s="417"/>
      <c r="AQ157" s="417"/>
      <c r="AR157" s="417"/>
      <c r="AS157" s="417"/>
      <c r="AT157" s="417"/>
      <c r="AU157" s="417"/>
      <c r="AV157" s="417"/>
      <c r="AW157" s="417"/>
      <c r="AX157" s="417"/>
      <c r="AY157" s="417"/>
      <c r="AZ157" s="417"/>
      <c r="BA157" s="417"/>
      <c r="BB157" s="417"/>
      <c r="BC157" s="417"/>
      <c r="BD157" s="417"/>
      <c r="BE157" s="417"/>
      <c r="BF157" s="417"/>
      <c r="BG157" s="417"/>
      <c r="BH157" s="417" t="str">
        <f ca="1">IF($K157="","",VLOOKUP($K157,新選手名簿,BH$1,FALSE))</f>
        <v/>
      </c>
      <c r="BI157" s="417"/>
      <c r="BJ157" s="417"/>
      <c r="BK157" s="417"/>
      <c r="BL157" s="417"/>
      <c r="BM157" s="417" t="str">
        <f ca="1">IF($K157="","",VLOOKUP($K157,新選手名簿,BM$1,FALSE))</f>
        <v/>
      </c>
      <c r="BN157" s="417"/>
      <c r="BO157" s="417"/>
      <c r="BP157" s="417"/>
      <c r="BQ157" s="417"/>
      <c r="BS157" s="128"/>
      <c r="BT157" s="128"/>
      <c r="BU157" s="128"/>
    </row>
    <row r="158" spans="1:73" ht="12" customHeight="1">
      <c r="A158" s="128"/>
      <c r="G158" s="439"/>
      <c r="H158" s="440"/>
      <c r="I158" s="440"/>
      <c r="J158" s="441"/>
      <c r="K158" s="417"/>
      <c r="L158" s="417"/>
      <c r="M158" s="417"/>
      <c r="N158" s="417"/>
      <c r="O158" s="417"/>
      <c r="P158" s="417"/>
      <c r="Q158" s="417"/>
      <c r="R158" s="417"/>
      <c r="S158" s="417"/>
      <c r="T158" s="417"/>
      <c r="U158" s="417"/>
      <c r="V158" s="417"/>
      <c r="W158" s="417"/>
      <c r="X158" s="417"/>
      <c r="Y158" s="417"/>
      <c r="Z158" s="417"/>
      <c r="AA158" s="417"/>
      <c r="AB158" s="417"/>
      <c r="AC158" s="417"/>
      <c r="AD158" s="417"/>
      <c r="AE158" s="417"/>
      <c r="AF158" s="417"/>
      <c r="AG158" s="417"/>
      <c r="AH158" s="417"/>
      <c r="AI158" s="417"/>
      <c r="AJ158" s="417"/>
      <c r="AK158" s="417"/>
      <c r="AL158" s="417"/>
      <c r="AM158" s="417"/>
      <c r="AN158" s="417"/>
      <c r="AO158" s="417"/>
      <c r="AP158" s="417"/>
      <c r="AQ158" s="417"/>
      <c r="AR158" s="417"/>
      <c r="AS158" s="417"/>
      <c r="AT158" s="417"/>
      <c r="AU158" s="417"/>
      <c r="AV158" s="417"/>
      <c r="AW158" s="417"/>
      <c r="AX158" s="417"/>
      <c r="AY158" s="417"/>
      <c r="AZ158" s="417"/>
      <c r="BA158" s="417"/>
      <c r="BB158" s="417"/>
      <c r="BC158" s="417"/>
      <c r="BD158" s="417"/>
      <c r="BE158" s="417"/>
      <c r="BF158" s="417"/>
      <c r="BG158" s="417"/>
      <c r="BH158" s="417"/>
      <c r="BI158" s="417"/>
      <c r="BJ158" s="417"/>
      <c r="BK158" s="417"/>
      <c r="BL158" s="417"/>
      <c r="BM158" s="417"/>
      <c r="BN158" s="417"/>
      <c r="BO158" s="417"/>
      <c r="BP158" s="417"/>
      <c r="BQ158" s="417"/>
      <c r="BS158" s="128"/>
      <c r="BT158" s="128"/>
      <c r="BU158" s="128"/>
    </row>
    <row r="159" spans="1:73" ht="12" customHeight="1">
      <c r="A159" s="128"/>
      <c r="G159" s="439"/>
      <c r="H159" s="440"/>
      <c r="I159" s="440"/>
      <c r="J159" s="441"/>
      <c r="K159" s="417"/>
      <c r="L159" s="417"/>
      <c r="M159" s="417"/>
      <c r="N159" s="417"/>
      <c r="O159" s="417"/>
      <c r="P159" s="417"/>
      <c r="Q159" s="417"/>
      <c r="R159" s="417"/>
      <c r="S159" s="417"/>
      <c r="T159" s="417"/>
      <c r="U159" s="417"/>
      <c r="V159" s="417"/>
      <c r="W159" s="417"/>
      <c r="X159" s="417"/>
      <c r="Y159" s="417"/>
      <c r="Z159" s="417"/>
      <c r="AA159" s="417"/>
      <c r="AB159" s="417"/>
      <c r="AC159" s="417"/>
      <c r="AD159" s="417"/>
      <c r="AE159" s="417"/>
      <c r="AF159" s="417"/>
      <c r="AG159" s="417"/>
      <c r="AH159" s="417"/>
      <c r="AI159" s="417"/>
      <c r="AJ159" s="417"/>
      <c r="AK159" s="417"/>
      <c r="AL159" s="417"/>
      <c r="AM159" s="417"/>
      <c r="AN159" s="417"/>
      <c r="AO159" s="417"/>
      <c r="AP159" s="417"/>
      <c r="AQ159" s="417"/>
      <c r="AR159" s="417"/>
      <c r="AS159" s="417"/>
      <c r="AT159" s="417"/>
      <c r="AU159" s="417"/>
      <c r="AV159" s="417"/>
      <c r="AW159" s="417"/>
      <c r="AX159" s="417"/>
      <c r="AY159" s="417"/>
      <c r="AZ159" s="417"/>
      <c r="BA159" s="417"/>
      <c r="BB159" s="417"/>
      <c r="BC159" s="417"/>
      <c r="BD159" s="417"/>
      <c r="BE159" s="417"/>
      <c r="BF159" s="417"/>
      <c r="BG159" s="417"/>
      <c r="BH159" s="417"/>
      <c r="BI159" s="417"/>
      <c r="BJ159" s="417"/>
      <c r="BK159" s="417"/>
      <c r="BL159" s="417"/>
      <c r="BM159" s="417"/>
      <c r="BN159" s="417"/>
      <c r="BO159" s="417"/>
      <c r="BP159" s="417"/>
      <c r="BQ159" s="417"/>
      <c r="BS159" s="128"/>
      <c r="BT159" s="128"/>
      <c r="BU159" s="128"/>
    </row>
    <row r="160" spans="1:73" ht="12" customHeight="1">
      <c r="A160" s="128">
        <f>A157+1</f>
        <v>34</v>
      </c>
      <c r="G160" s="439"/>
      <c r="H160" s="440"/>
      <c r="I160" s="440"/>
      <c r="J160" s="441"/>
      <c r="K160" s="417" t="str">
        <f ca="1">IF(INDEX(入力,$A160,K$1)="","",INDEX(入力,$A160,K$1))</f>
        <v/>
      </c>
      <c r="L160" s="417"/>
      <c r="M160" s="417"/>
      <c r="N160" s="417"/>
      <c r="O160" s="417"/>
      <c r="P160" s="417"/>
      <c r="Q160" s="417"/>
      <c r="R160" s="417"/>
      <c r="S160" s="417"/>
      <c r="T160" s="417"/>
      <c r="U160" s="417" t="str">
        <f ca="1">IF($K160="","",VLOOKUP($K160,新選手名簿,U$1,FALSE))</f>
        <v/>
      </c>
      <c r="V160" s="417"/>
      <c r="W160" s="417"/>
      <c r="X160" s="417"/>
      <c r="Y160" s="417"/>
      <c r="Z160" s="417"/>
      <c r="AA160" s="417"/>
      <c r="AB160" s="417"/>
      <c r="AC160" s="417"/>
      <c r="AD160" s="417"/>
      <c r="AE160" s="417" t="str">
        <f>IF(INDEX(入力シート!AE140:BC175,$A160,AE$1)="","",入力シート!$AG$1*100+INDEX(入力シート!AE140:BC175,$A160,AE$1))</f>
        <v/>
      </c>
      <c r="AF160" s="417"/>
      <c r="AG160" s="417"/>
      <c r="AH160" s="417"/>
      <c r="AI160" s="417"/>
      <c r="AJ160" s="417"/>
      <c r="AK160" s="417"/>
      <c r="AL160" s="417"/>
      <c r="AM160" s="417"/>
      <c r="AN160" s="417"/>
      <c r="AO160" s="417" t="str">
        <f ca="1">IF($K160="","",VLOOKUP($K160,新選手名簿,AO$1,FALSE))</f>
        <v/>
      </c>
      <c r="AP160" s="417"/>
      <c r="AQ160" s="417"/>
      <c r="AR160" s="417"/>
      <c r="AS160" s="417"/>
      <c r="AT160" s="417"/>
      <c r="AU160" s="417"/>
      <c r="AV160" s="417"/>
      <c r="AW160" s="417"/>
      <c r="AX160" s="417"/>
      <c r="AY160" s="417"/>
      <c r="AZ160" s="417"/>
      <c r="BA160" s="417"/>
      <c r="BB160" s="417"/>
      <c r="BC160" s="417"/>
      <c r="BD160" s="417"/>
      <c r="BE160" s="417"/>
      <c r="BF160" s="417"/>
      <c r="BG160" s="417"/>
      <c r="BH160" s="417" t="str">
        <f ca="1">IF($K160="","",VLOOKUP($K160,新選手名簿,BH$1,FALSE))</f>
        <v/>
      </c>
      <c r="BI160" s="417"/>
      <c r="BJ160" s="417"/>
      <c r="BK160" s="417"/>
      <c r="BL160" s="417"/>
      <c r="BM160" s="417" t="str">
        <f ca="1">IF($K160="","",VLOOKUP($K160,新選手名簿,BM$1,FALSE))</f>
        <v/>
      </c>
      <c r="BN160" s="417"/>
      <c r="BO160" s="417"/>
      <c r="BP160" s="417"/>
      <c r="BQ160" s="417"/>
      <c r="BS160" s="128"/>
      <c r="BT160" s="128"/>
      <c r="BU160" s="128"/>
    </row>
    <row r="161" spans="1:73" ht="12" customHeight="1">
      <c r="A161" s="128"/>
      <c r="G161" s="439"/>
      <c r="H161" s="440"/>
      <c r="I161" s="440"/>
      <c r="J161" s="441"/>
      <c r="K161" s="417"/>
      <c r="L161" s="417"/>
      <c r="M161" s="417"/>
      <c r="N161" s="417"/>
      <c r="O161" s="417"/>
      <c r="P161" s="417"/>
      <c r="Q161" s="417"/>
      <c r="R161" s="417"/>
      <c r="S161" s="417"/>
      <c r="T161" s="417"/>
      <c r="U161" s="417"/>
      <c r="V161" s="417"/>
      <c r="W161" s="417"/>
      <c r="X161" s="417"/>
      <c r="Y161" s="417"/>
      <c r="Z161" s="417"/>
      <c r="AA161" s="417"/>
      <c r="AB161" s="417"/>
      <c r="AC161" s="417"/>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7"/>
      <c r="AY161" s="417"/>
      <c r="AZ161" s="417"/>
      <c r="BA161" s="417"/>
      <c r="BB161" s="417"/>
      <c r="BC161" s="417"/>
      <c r="BD161" s="417"/>
      <c r="BE161" s="417"/>
      <c r="BF161" s="417"/>
      <c r="BG161" s="417"/>
      <c r="BH161" s="417"/>
      <c r="BI161" s="417"/>
      <c r="BJ161" s="417"/>
      <c r="BK161" s="417"/>
      <c r="BL161" s="417"/>
      <c r="BM161" s="417"/>
      <c r="BN161" s="417"/>
      <c r="BO161" s="417"/>
      <c r="BP161" s="417"/>
      <c r="BQ161" s="417"/>
      <c r="BS161" s="128"/>
      <c r="BT161" s="128"/>
      <c r="BU161" s="128"/>
    </row>
    <row r="162" spans="1:73" ht="12" customHeight="1">
      <c r="A162" s="128"/>
      <c r="G162" s="442"/>
      <c r="H162" s="443"/>
      <c r="I162" s="443"/>
      <c r="J162" s="444"/>
      <c r="K162" s="417"/>
      <c r="L162" s="417"/>
      <c r="M162" s="417"/>
      <c r="N162" s="417"/>
      <c r="O162" s="417"/>
      <c r="P162" s="417"/>
      <c r="Q162" s="417"/>
      <c r="R162" s="417"/>
      <c r="S162" s="417"/>
      <c r="T162" s="417"/>
      <c r="U162" s="417"/>
      <c r="V162" s="417"/>
      <c r="W162" s="417"/>
      <c r="X162" s="417"/>
      <c r="Y162" s="417"/>
      <c r="Z162" s="417"/>
      <c r="AA162" s="417"/>
      <c r="AB162" s="417"/>
      <c r="AC162" s="417"/>
      <c r="AD162" s="417"/>
      <c r="AE162" s="417"/>
      <c r="AF162" s="417"/>
      <c r="AG162" s="417"/>
      <c r="AH162" s="417"/>
      <c r="AI162" s="417"/>
      <c r="AJ162" s="417"/>
      <c r="AK162" s="417"/>
      <c r="AL162" s="417"/>
      <c r="AM162" s="417"/>
      <c r="AN162" s="417"/>
      <c r="AO162" s="417"/>
      <c r="AP162" s="417"/>
      <c r="AQ162" s="417"/>
      <c r="AR162" s="417"/>
      <c r="AS162" s="417"/>
      <c r="AT162" s="417"/>
      <c r="AU162" s="417"/>
      <c r="AV162" s="417"/>
      <c r="AW162" s="417"/>
      <c r="AX162" s="417"/>
      <c r="AY162" s="417"/>
      <c r="AZ162" s="417"/>
      <c r="BA162" s="417"/>
      <c r="BB162" s="417"/>
      <c r="BC162" s="417"/>
      <c r="BD162" s="417"/>
      <c r="BE162" s="417"/>
      <c r="BF162" s="417"/>
      <c r="BG162" s="417"/>
      <c r="BH162" s="417"/>
      <c r="BI162" s="417"/>
      <c r="BJ162" s="417"/>
      <c r="BK162" s="417"/>
      <c r="BL162" s="417"/>
      <c r="BM162" s="417"/>
      <c r="BN162" s="417"/>
      <c r="BO162" s="417"/>
      <c r="BP162" s="417"/>
      <c r="BQ162" s="417"/>
      <c r="BS162" s="128"/>
      <c r="BT162" s="128"/>
      <c r="BU162" s="128"/>
    </row>
    <row r="163" spans="1:73" ht="12" customHeight="1">
      <c r="A163" s="128">
        <f>A160+1</f>
        <v>35</v>
      </c>
      <c r="G163" s="529">
        <v>3</v>
      </c>
      <c r="H163" s="437"/>
      <c r="I163" s="437"/>
      <c r="J163" s="438"/>
      <c r="K163" s="417" t="str">
        <f ca="1">IF(INDEX(入力,$A163,K$1)="","",INDEX(入力,$A163,K$1))</f>
        <v/>
      </c>
      <c r="L163" s="417"/>
      <c r="M163" s="417"/>
      <c r="N163" s="417"/>
      <c r="O163" s="417"/>
      <c r="P163" s="417"/>
      <c r="Q163" s="417"/>
      <c r="R163" s="417"/>
      <c r="S163" s="417"/>
      <c r="T163" s="417"/>
      <c r="U163" s="417" t="str">
        <f ca="1">IF($K163="","",VLOOKUP($K163,新選手名簿,U$1,FALSE))</f>
        <v/>
      </c>
      <c r="V163" s="417"/>
      <c r="W163" s="417"/>
      <c r="X163" s="417"/>
      <c r="Y163" s="417"/>
      <c r="Z163" s="417"/>
      <c r="AA163" s="417"/>
      <c r="AB163" s="417"/>
      <c r="AC163" s="417"/>
      <c r="AD163" s="417"/>
      <c r="AE163" s="417" t="str">
        <f>IF(INDEX(入力シート!AE143:BC178,$A163,AE$1)="","",入力シート!$AG$1*100+INDEX(入力シート!AE143:BC178,$A163,AE$1))</f>
        <v/>
      </c>
      <c r="AF163" s="417"/>
      <c r="AG163" s="417"/>
      <c r="AH163" s="417"/>
      <c r="AI163" s="417"/>
      <c r="AJ163" s="417"/>
      <c r="AK163" s="417"/>
      <c r="AL163" s="417"/>
      <c r="AM163" s="417"/>
      <c r="AN163" s="417"/>
      <c r="AO163" s="417" t="str">
        <f ca="1">IF($K163="","",VLOOKUP($K163,新選手名簿,AO$1,FALSE))</f>
        <v/>
      </c>
      <c r="AP163" s="417"/>
      <c r="AQ163" s="417"/>
      <c r="AR163" s="417"/>
      <c r="AS163" s="417"/>
      <c r="AT163" s="417"/>
      <c r="AU163" s="417"/>
      <c r="AV163" s="417"/>
      <c r="AW163" s="417"/>
      <c r="AX163" s="417"/>
      <c r="AY163" s="417"/>
      <c r="AZ163" s="417"/>
      <c r="BA163" s="417"/>
      <c r="BB163" s="417"/>
      <c r="BC163" s="417"/>
      <c r="BD163" s="417"/>
      <c r="BE163" s="417"/>
      <c r="BF163" s="417"/>
      <c r="BG163" s="417"/>
      <c r="BH163" s="417" t="str">
        <f ca="1">IF($K163="","",VLOOKUP($K163,新選手名簿,BH$1,FALSE))</f>
        <v/>
      </c>
      <c r="BI163" s="417"/>
      <c r="BJ163" s="417"/>
      <c r="BK163" s="417"/>
      <c r="BL163" s="417"/>
      <c r="BM163" s="417" t="str">
        <f ca="1">IF($K163="","",VLOOKUP($K163,新選手名簿,BM$1,FALSE))</f>
        <v/>
      </c>
      <c r="BN163" s="417"/>
      <c r="BO163" s="417"/>
      <c r="BP163" s="417"/>
      <c r="BQ163" s="417"/>
      <c r="BS163" s="128"/>
      <c r="BT163" s="128"/>
      <c r="BU163" s="128"/>
    </row>
    <row r="164" spans="1:73" ht="12" customHeight="1">
      <c r="A164" s="128"/>
      <c r="G164" s="439"/>
      <c r="H164" s="440"/>
      <c r="I164" s="440"/>
      <c r="J164" s="441"/>
      <c r="K164" s="417"/>
      <c r="L164" s="417"/>
      <c r="M164" s="417"/>
      <c r="N164" s="417"/>
      <c r="O164" s="417"/>
      <c r="P164" s="417"/>
      <c r="Q164" s="417"/>
      <c r="R164" s="417"/>
      <c r="S164" s="417"/>
      <c r="T164" s="417"/>
      <c r="U164" s="417"/>
      <c r="V164" s="417"/>
      <c r="W164" s="417"/>
      <c r="X164" s="417"/>
      <c r="Y164" s="417"/>
      <c r="Z164" s="417"/>
      <c r="AA164" s="417"/>
      <c r="AB164" s="417"/>
      <c r="AC164" s="417"/>
      <c r="AD164" s="417"/>
      <c r="AE164" s="417"/>
      <c r="AF164" s="417"/>
      <c r="AG164" s="417"/>
      <c r="AH164" s="417"/>
      <c r="AI164" s="417"/>
      <c r="AJ164" s="417"/>
      <c r="AK164" s="417"/>
      <c r="AL164" s="417"/>
      <c r="AM164" s="417"/>
      <c r="AN164" s="417"/>
      <c r="AO164" s="417"/>
      <c r="AP164" s="417"/>
      <c r="AQ164" s="417"/>
      <c r="AR164" s="417"/>
      <c r="AS164" s="417"/>
      <c r="AT164" s="417"/>
      <c r="AU164" s="417"/>
      <c r="AV164" s="417"/>
      <c r="AW164" s="417"/>
      <c r="AX164" s="417"/>
      <c r="AY164" s="417"/>
      <c r="AZ164" s="417"/>
      <c r="BA164" s="417"/>
      <c r="BB164" s="417"/>
      <c r="BC164" s="417"/>
      <c r="BD164" s="417"/>
      <c r="BE164" s="417"/>
      <c r="BF164" s="417"/>
      <c r="BG164" s="417"/>
      <c r="BH164" s="417"/>
      <c r="BI164" s="417"/>
      <c r="BJ164" s="417"/>
      <c r="BK164" s="417"/>
      <c r="BL164" s="417"/>
      <c r="BM164" s="417"/>
      <c r="BN164" s="417"/>
      <c r="BO164" s="417"/>
      <c r="BP164" s="417"/>
      <c r="BQ164" s="417"/>
      <c r="BS164" s="128"/>
      <c r="BT164" s="128"/>
      <c r="BU164" s="128"/>
    </row>
    <row r="165" spans="1:73" ht="12" customHeight="1">
      <c r="A165" s="128"/>
      <c r="G165" s="439"/>
      <c r="H165" s="440"/>
      <c r="I165" s="440"/>
      <c r="J165" s="441"/>
      <c r="K165" s="417"/>
      <c r="L165" s="417"/>
      <c r="M165" s="417"/>
      <c r="N165" s="417"/>
      <c r="O165" s="417"/>
      <c r="P165" s="417"/>
      <c r="Q165" s="417"/>
      <c r="R165" s="417"/>
      <c r="S165" s="417"/>
      <c r="T165" s="417"/>
      <c r="U165" s="417"/>
      <c r="V165" s="417"/>
      <c r="W165" s="417"/>
      <c r="X165" s="417"/>
      <c r="Y165" s="417"/>
      <c r="Z165" s="417"/>
      <c r="AA165" s="417"/>
      <c r="AB165" s="417"/>
      <c r="AC165" s="417"/>
      <c r="AD165" s="417"/>
      <c r="AE165" s="417"/>
      <c r="AF165" s="417"/>
      <c r="AG165" s="417"/>
      <c r="AH165" s="417"/>
      <c r="AI165" s="417"/>
      <c r="AJ165" s="417"/>
      <c r="AK165" s="417"/>
      <c r="AL165" s="417"/>
      <c r="AM165" s="417"/>
      <c r="AN165" s="417"/>
      <c r="AO165" s="417"/>
      <c r="AP165" s="417"/>
      <c r="AQ165" s="417"/>
      <c r="AR165" s="417"/>
      <c r="AS165" s="417"/>
      <c r="AT165" s="417"/>
      <c r="AU165" s="417"/>
      <c r="AV165" s="417"/>
      <c r="AW165" s="417"/>
      <c r="AX165" s="417"/>
      <c r="AY165" s="417"/>
      <c r="AZ165" s="417"/>
      <c r="BA165" s="417"/>
      <c r="BB165" s="417"/>
      <c r="BC165" s="417"/>
      <c r="BD165" s="417"/>
      <c r="BE165" s="417"/>
      <c r="BF165" s="417"/>
      <c r="BG165" s="417"/>
      <c r="BH165" s="417"/>
      <c r="BI165" s="417"/>
      <c r="BJ165" s="417"/>
      <c r="BK165" s="417"/>
      <c r="BL165" s="417"/>
      <c r="BM165" s="417"/>
      <c r="BN165" s="417"/>
      <c r="BO165" s="417"/>
      <c r="BP165" s="417"/>
      <c r="BQ165" s="417"/>
      <c r="BS165" s="128"/>
      <c r="BT165" s="128"/>
      <c r="BU165" s="128"/>
    </row>
    <row r="166" spans="1:73" ht="12" customHeight="1">
      <c r="A166" s="128">
        <f>A163+1</f>
        <v>36</v>
      </c>
      <c r="G166" s="439"/>
      <c r="H166" s="440"/>
      <c r="I166" s="440"/>
      <c r="J166" s="441"/>
      <c r="K166" s="417" t="str">
        <f ca="1">IF(INDEX(入力,$A166,K$1)="","",INDEX(入力,$A166,K$1))</f>
        <v/>
      </c>
      <c r="L166" s="417"/>
      <c r="M166" s="417"/>
      <c r="N166" s="417"/>
      <c r="O166" s="417"/>
      <c r="P166" s="417"/>
      <c r="Q166" s="417"/>
      <c r="R166" s="417"/>
      <c r="S166" s="417"/>
      <c r="T166" s="417"/>
      <c r="U166" s="417" t="str">
        <f ca="1">IF($K166="","",VLOOKUP($K166,新選手名簿,U$1,FALSE))</f>
        <v/>
      </c>
      <c r="V166" s="417"/>
      <c r="W166" s="417"/>
      <c r="X166" s="417"/>
      <c r="Y166" s="417"/>
      <c r="Z166" s="417"/>
      <c r="AA166" s="417"/>
      <c r="AB166" s="417"/>
      <c r="AC166" s="417"/>
      <c r="AD166" s="417"/>
      <c r="AE166" s="417" t="str">
        <f>IF(INDEX(入力シート!AE146:BC181,$A166,AE$1)="","",入力シート!$AG$1*100+INDEX(入力シート!AE146:BC181,$A166,AE$1))</f>
        <v/>
      </c>
      <c r="AF166" s="417"/>
      <c r="AG166" s="417"/>
      <c r="AH166" s="417"/>
      <c r="AI166" s="417"/>
      <c r="AJ166" s="417"/>
      <c r="AK166" s="417"/>
      <c r="AL166" s="417"/>
      <c r="AM166" s="417"/>
      <c r="AN166" s="417"/>
      <c r="AO166" s="417" t="str">
        <f ca="1">IF($K166="","",VLOOKUP($K166,新選手名簿,AO$1,FALSE))</f>
        <v/>
      </c>
      <c r="AP166" s="417"/>
      <c r="AQ166" s="417"/>
      <c r="AR166" s="417"/>
      <c r="AS166" s="417"/>
      <c r="AT166" s="417"/>
      <c r="AU166" s="417"/>
      <c r="AV166" s="417"/>
      <c r="AW166" s="417"/>
      <c r="AX166" s="417"/>
      <c r="AY166" s="417"/>
      <c r="AZ166" s="417"/>
      <c r="BA166" s="417"/>
      <c r="BB166" s="417"/>
      <c r="BC166" s="417"/>
      <c r="BD166" s="417"/>
      <c r="BE166" s="417"/>
      <c r="BF166" s="417"/>
      <c r="BG166" s="417"/>
      <c r="BH166" s="417" t="str">
        <f ca="1">IF($K166="","",VLOOKUP($K166,新選手名簿,BH$1,FALSE))</f>
        <v/>
      </c>
      <c r="BI166" s="417"/>
      <c r="BJ166" s="417"/>
      <c r="BK166" s="417"/>
      <c r="BL166" s="417"/>
      <c r="BM166" s="417" t="str">
        <f ca="1">IF($K166="","",VLOOKUP($K166,新選手名簿,BM$1,FALSE))</f>
        <v/>
      </c>
      <c r="BN166" s="417"/>
      <c r="BO166" s="417"/>
      <c r="BP166" s="417"/>
      <c r="BQ166" s="417"/>
      <c r="BS166" s="128"/>
      <c r="BT166" s="128"/>
      <c r="BU166" s="128"/>
    </row>
    <row r="167" spans="1:73" ht="12" customHeight="1">
      <c r="A167" s="128"/>
      <c r="G167" s="439"/>
      <c r="H167" s="440"/>
      <c r="I167" s="440"/>
      <c r="J167" s="441"/>
      <c r="K167" s="417"/>
      <c r="L167" s="417"/>
      <c r="M167" s="417"/>
      <c r="N167" s="417"/>
      <c r="O167" s="417"/>
      <c r="P167" s="417"/>
      <c r="Q167" s="417"/>
      <c r="R167" s="417"/>
      <c r="S167" s="417"/>
      <c r="T167" s="417"/>
      <c r="U167" s="417"/>
      <c r="V167" s="417"/>
      <c r="W167" s="417"/>
      <c r="X167" s="417"/>
      <c r="Y167" s="417"/>
      <c r="Z167" s="417"/>
      <c r="AA167" s="417"/>
      <c r="AB167" s="417"/>
      <c r="AC167" s="417"/>
      <c r="AD167" s="417"/>
      <c r="AE167" s="417"/>
      <c r="AF167" s="417"/>
      <c r="AG167" s="417"/>
      <c r="AH167" s="417"/>
      <c r="AI167" s="417"/>
      <c r="AJ167" s="417"/>
      <c r="AK167" s="417"/>
      <c r="AL167" s="417"/>
      <c r="AM167" s="417"/>
      <c r="AN167" s="417"/>
      <c r="AO167" s="417"/>
      <c r="AP167" s="417"/>
      <c r="AQ167" s="417"/>
      <c r="AR167" s="417"/>
      <c r="AS167" s="417"/>
      <c r="AT167" s="417"/>
      <c r="AU167" s="417"/>
      <c r="AV167" s="417"/>
      <c r="AW167" s="417"/>
      <c r="AX167" s="417"/>
      <c r="AY167" s="417"/>
      <c r="AZ167" s="417"/>
      <c r="BA167" s="417"/>
      <c r="BB167" s="417"/>
      <c r="BC167" s="417"/>
      <c r="BD167" s="417"/>
      <c r="BE167" s="417"/>
      <c r="BF167" s="417"/>
      <c r="BG167" s="417"/>
      <c r="BH167" s="417"/>
      <c r="BI167" s="417"/>
      <c r="BJ167" s="417"/>
      <c r="BK167" s="417"/>
      <c r="BL167" s="417"/>
      <c r="BM167" s="417"/>
      <c r="BN167" s="417"/>
      <c r="BO167" s="417"/>
      <c r="BP167" s="417"/>
      <c r="BQ167" s="417"/>
      <c r="BS167" s="128"/>
      <c r="BT167" s="128"/>
      <c r="BU167" s="128"/>
    </row>
    <row r="168" spans="1:73" ht="12" customHeight="1">
      <c r="A168" s="128"/>
      <c r="G168" s="439"/>
      <c r="H168" s="440"/>
      <c r="I168" s="440"/>
      <c r="J168" s="441"/>
      <c r="K168" s="417"/>
      <c r="L168" s="417"/>
      <c r="M168" s="417"/>
      <c r="N168" s="417"/>
      <c r="O168" s="417"/>
      <c r="P168" s="417"/>
      <c r="Q168" s="417"/>
      <c r="R168" s="417"/>
      <c r="S168" s="417"/>
      <c r="T168" s="417"/>
      <c r="U168" s="417"/>
      <c r="V168" s="417"/>
      <c r="W168" s="417"/>
      <c r="X168" s="417"/>
      <c r="Y168" s="417"/>
      <c r="Z168" s="417"/>
      <c r="AA168" s="417"/>
      <c r="AB168" s="417"/>
      <c r="AC168" s="417"/>
      <c r="AD168" s="417"/>
      <c r="AE168" s="417"/>
      <c r="AF168" s="417"/>
      <c r="AG168" s="417"/>
      <c r="AH168" s="417"/>
      <c r="AI168" s="417"/>
      <c r="AJ168" s="417"/>
      <c r="AK168" s="417"/>
      <c r="AL168" s="417"/>
      <c r="AM168" s="417"/>
      <c r="AN168" s="417"/>
      <c r="AO168" s="417"/>
      <c r="AP168" s="417"/>
      <c r="AQ168" s="417"/>
      <c r="AR168" s="417"/>
      <c r="AS168" s="417"/>
      <c r="AT168" s="417"/>
      <c r="AU168" s="417"/>
      <c r="AV168" s="417"/>
      <c r="AW168" s="417"/>
      <c r="AX168" s="417"/>
      <c r="AY168" s="417"/>
      <c r="AZ168" s="417"/>
      <c r="BA168" s="417"/>
      <c r="BB168" s="417"/>
      <c r="BC168" s="417"/>
      <c r="BD168" s="417"/>
      <c r="BE168" s="417"/>
      <c r="BF168" s="417"/>
      <c r="BG168" s="417"/>
      <c r="BH168" s="417"/>
      <c r="BI168" s="417"/>
      <c r="BJ168" s="417"/>
      <c r="BK168" s="417"/>
      <c r="BL168" s="417"/>
      <c r="BM168" s="417"/>
      <c r="BN168" s="417"/>
      <c r="BO168" s="417"/>
      <c r="BP168" s="417"/>
      <c r="BQ168" s="417"/>
      <c r="BS168" s="128"/>
      <c r="BT168" s="128"/>
      <c r="BU168" s="128"/>
    </row>
    <row r="169" spans="1:73" ht="12" customHeight="1">
      <c r="A169" s="128">
        <f>A166+1</f>
        <v>37</v>
      </c>
      <c r="G169" s="439"/>
      <c r="H169" s="440"/>
      <c r="I169" s="440"/>
      <c r="J169" s="441"/>
      <c r="K169" s="417" t="str">
        <f ca="1">IF(INDEX(入力,$A169,K$1)="","",INDEX(入力,$A169,K$1))</f>
        <v/>
      </c>
      <c r="L169" s="417"/>
      <c r="M169" s="417"/>
      <c r="N169" s="417"/>
      <c r="O169" s="417"/>
      <c r="P169" s="417"/>
      <c r="Q169" s="417"/>
      <c r="R169" s="417"/>
      <c r="S169" s="417"/>
      <c r="T169" s="417"/>
      <c r="U169" s="417" t="str">
        <f ca="1">IF($K169="","",VLOOKUP($K169,新選手名簿,U$1,FALSE))</f>
        <v/>
      </c>
      <c r="V169" s="417"/>
      <c r="W169" s="417"/>
      <c r="X169" s="417"/>
      <c r="Y169" s="417"/>
      <c r="Z169" s="417"/>
      <c r="AA169" s="417"/>
      <c r="AB169" s="417"/>
      <c r="AC169" s="417"/>
      <c r="AD169" s="417"/>
      <c r="AE169" s="417" t="e">
        <f>IF(INDEX(入力シート!AE149:BC184,$A169,AE$1)="","",入力シート!$AG$1*100+INDEX(入力シート!AE149:BC184,$A169,AE$1))</f>
        <v>#REF!</v>
      </c>
      <c r="AF169" s="417"/>
      <c r="AG169" s="417"/>
      <c r="AH169" s="417"/>
      <c r="AI169" s="417"/>
      <c r="AJ169" s="417"/>
      <c r="AK169" s="417"/>
      <c r="AL169" s="417"/>
      <c r="AM169" s="417"/>
      <c r="AN169" s="417"/>
      <c r="AO169" s="417" t="str">
        <f ca="1">IF($K169="","",VLOOKUP($K169,新選手名簿,AO$1,FALSE))</f>
        <v/>
      </c>
      <c r="AP169" s="417"/>
      <c r="AQ169" s="417"/>
      <c r="AR169" s="417"/>
      <c r="AS169" s="417"/>
      <c r="AT169" s="417"/>
      <c r="AU169" s="417"/>
      <c r="AV169" s="417"/>
      <c r="AW169" s="417"/>
      <c r="AX169" s="417"/>
      <c r="AY169" s="417"/>
      <c r="AZ169" s="417"/>
      <c r="BA169" s="417"/>
      <c r="BB169" s="417"/>
      <c r="BC169" s="417"/>
      <c r="BD169" s="417"/>
      <c r="BE169" s="417"/>
      <c r="BF169" s="417"/>
      <c r="BG169" s="417"/>
      <c r="BH169" s="417" t="str">
        <f ca="1">IF($K169="","",VLOOKUP($K169,新選手名簿,BH$1,FALSE))</f>
        <v/>
      </c>
      <c r="BI169" s="417"/>
      <c r="BJ169" s="417"/>
      <c r="BK169" s="417"/>
      <c r="BL169" s="417"/>
      <c r="BM169" s="417" t="str">
        <f ca="1">IF($K169="","",VLOOKUP($K169,新選手名簿,BM$1,FALSE))</f>
        <v/>
      </c>
      <c r="BN169" s="417"/>
      <c r="BO169" s="417"/>
      <c r="BP169" s="417"/>
      <c r="BQ169" s="417"/>
      <c r="BS169" s="128"/>
      <c r="BT169" s="128"/>
      <c r="BU169" s="128"/>
    </row>
    <row r="170" spans="1:73" ht="12" customHeight="1">
      <c r="A170" s="128"/>
      <c r="G170" s="439"/>
      <c r="H170" s="440"/>
      <c r="I170" s="440"/>
      <c r="J170" s="441"/>
      <c r="K170" s="417"/>
      <c r="L170" s="417"/>
      <c r="M170" s="417"/>
      <c r="N170" s="417"/>
      <c r="O170" s="417"/>
      <c r="P170" s="417"/>
      <c r="Q170" s="417"/>
      <c r="R170" s="417"/>
      <c r="S170" s="417"/>
      <c r="T170" s="417"/>
      <c r="U170" s="417"/>
      <c r="V170" s="417"/>
      <c r="W170" s="417"/>
      <c r="X170" s="417"/>
      <c r="Y170" s="417"/>
      <c r="Z170" s="417"/>
      <c r="AA170" s="417"/>
      <c r="AB170" s="417"/>
      <c r="AC170" s="417"/>
      <c r="AD170" s="417"/>
      <c r="AE170" s="417"/>
      <c r="AF170" s="417"/>
      <c r="AG170" s="417"/>
      <c r="AH170" s="417"/>
      <c r="AI170" s="417"/>
      <c r="AJ170" s="417"/>
      <c r="AK170" s="417"/>
      <c r="AL170" s="417"/>
      <c r="AM170" s="417"/>
      <c r="AN170" s="417"/>
      <c r="AO170" s="417"/>
      <c r="AP170" s="417"/>
      <c r="AQ170" s="417"/>
      <c r="AR170" s="417"/>
      <c r="AS170" s="417"/>
      <c r="AT170" s="417"/>
      <c r="AU170" s="417"/>
      <c r="AV170" s="417"/>
      <c r="AW170" s="417"/>
      <c r="AX170" s="417"/>
      <c r="AY170" s="417"/>
      <c r="AZ170" s="417"/>
      <c r="BA170" s="417"/>
      <c r="BB170" s="417"/>
      <c r="BC170" s="417"/>
      <c r="BD170" s="417"/>
      <c r="BE170" s="417"/>
      <c r="BF170" s="417"/>
      <c r="BG170" s="417"/>
      <c r="BH170" s="417"/>
      <c r="BI170" s="417"/>
      <c r="BJ170" s="417"/>
      <c r="BK170" s="417"/>
      <c r="BL170" s="417"/>
      <c r="BM170" s="417"/>
      <c r="BN170" s="417"/>
      <c r="BO170" s="417"/>
      <c r="BP170" s="417"/>
      <c r="BQ170" s="417"/>
      <c r="BS170" s="128"/>
      <c r="BT170" s="128"/>
      <c r="BU170" s="128"/>
    </row>
    <row r="171" spans="1:73" ht="12" customHeight="1">
      <c r="A171" s="128"/>
      <c r="G171" s="442"/>
      <c r="H171" s="443"/>
      <c r="I171" s="443"/>
      <c r="J171" s="444"/>
      <c r="K171" s="417"/>
      <c r="L171" s="417"/>
      <c r="M171" s="417"/>
      <c r="N171" s="417"/>
      <c r="O171" s="417"/>
      <c r="P171" s="417"/>
      <c r="Q171" s="417"/>
      <c r="R171" s="417"/>
      <c r="S171" s="417"/>
      <c r="T171" s="417"/>
      <c r="U171" s="417"/>
      <c r="V171" s="417"/>
      <c r="W171" s="417"/>
      <c r="X171" s="417"/>
      <c r="Y171" s="417"/>
      <c r="Z171" s="417"/>
      <c r="AA171" s="417"/>
      <c r="AB171" s="417"/>
      <c r="AC171" s="417"/>
      <c r="AD171" s="417"/>
      <c r="AE171" s="417"/>
      <c r="AF171" s="417"/>
      <c r="AG171" s="417"/>
      <c r="AH171" s="417"/>
      <c r="AI171" s="417"/>
      <c r="AJ171" s="417"/>
      <c r="AK171" s="417"/>
      <c r="AL171" s="417"/>
      <c r="AM171" s="417"/>
      <c r="AN171" s="417"/>
      <c r="AO171" s="417"/>
      <c r="AP171" s="417"/>
      <c r="AQ171" s="417"/>
      <c r="AR171" s="417"/>
      <c r="AS171" s="417"/>
      <c r="AT171" s="417"/>
      <c r="AU171" s="417"/>
      <c r="AV171" s="417"/>
      <c r="AW171" s="417"/>
      <c r="AX171" s="417"/>
      <c r="AY171" s="417"/>
      <c r="AZ171" s="417"/>
      <c r="BA171" s="417"/>
      <c r="BB171" s="417"/>
      <c r="BC171" s="417"/>
      <c r="BD171" s="417"/>
      <c r="BE171" s="417"/>
      <c r="BF171" s="417"/>
      <c r="BG171" s="417"/>
      <c r="BH171" s="417"/>
      <c r="BI171" s="417"/>
      <c r="BJ171" s="417"/>
      <c r="BK171" s="417"/>
      <c r="BL171" s="417"/>
      <c r="BM171" s="417"/>
      <c r="BN171" s="417"/>
      <c r="BO171" s="417"/>
      <c r="BP171" s="417"/>
      <c r="BQ171" s="417"/>
      <c r="BS171" s="128"/>
      <c r="BT171" s="128"/>
      <c r="BU171" s="128"/>
    </row>
    <row r="172" spans="1:73" ht="12" customHeight="1">
      <c r="A172" s="128">
        <f>A169+1</f>
        <v>38</v>
      </c>
      <c r="G172" s="529">
        <v>4</v>
      </c>
      <c r="H172" s="437"/>
      <c r="I172" s="437"/>
      <c r="J172" s="438"/>
      <c r="K172" s="417" t="str">
        <f ca="1">IF(INDEX(入力,$A172,K$1)="","",INDEX(入力,$A172,K$1))</f>
        <v/>
      </c>
      <c r="L172" s="417"/>
      <c r="M172" s="417"/>
      <c r="N172" s="417"/>
      <c r="O172" s="417"/>
      <c r="P172" s="417"/>
      <c r="Q172" s="417"/>
      <c r="R172" s="417"/>
      <c r="S172" s="417"/>
      <c r="T172" s="417"/>
      <c r="U172" s="417" t="str">
        <f ca="1">IF($K172="","",VLOOKUP($K172,新選手名簿,U$1,FALSE))</f>
        <v/>
      </c>
      <c r="V172" s="417"/>
      <c r="W172" s="417"/>
      <c r="X172" s="417"/>
      <c r="Y172" s="417"/>
      <c r="Z172" s="417"/>
      <c r="AA172" s="417"/>
      <c r="AB172" s="417"/>
      <c r="AC172" s="417"/>
      <c r="AD172" s="417"/>
      <c r="AE172" s="417" t="e">
        <f>IF(INDEX(入力シート!AE152:BC187,$A172,AE$1)="","",入力シート!$AG$1*100+INDEX(入力シート!AE152:BC187,$A172,AE$1))</f>
        <v>#REF!</v>
      </c>
      <c r="AF172" s="417"/>
      <c r="AG172" s="417"/>
      <c r="AH172" s="417"/>
      <c r="AI172" s="417"/>
      <c r="AJ172" s="417"/>
      <c r="AK172" s="417"/>
      <c r="AL172" s="417"/>
      <c r="AM172" s="417"/>
      <c r="AN172" s="417"/>
      <c r="AO172" s="417" t="str">
        <f ca="1">IF($K172="","",VLOOKUP($K172,新選手名簿,AO$1,FALSE))</f>
        <v/>
      </c>
      <c r="AP172" s="417"/>
      <c r="AQ172" s="417"/>
      <c r="AR172" s="417"/>
      <c r="AS172" s="417"/>
      <c r="AT172" s="417"/>
      <c r="AU172" s="417"/>
      <c r="AV172" s="417"/>
      <c r="AW172" s="417"/>
      <c r="AX172" s="417"/>
      <c r="AY172" s="417"/>
      <c r="AZ172" s="417"/>
      <c r="BA172" s="417"/>
      <c r="BB172" s="417"/>
      <c r="BC172" s="417"/>
      <c r="BD172" s="417"/>
      <c r="BE172" s="417"/>
      <c r="BF172" s="417"/>
      <c r="BG172" s="417"/>
      <c r="BH172" s="417" t="str">
        <f ca="1">IF($K172="","",VLOOKUP($K172,新選手名簿,BH$1,FALSE))</f>
        <v/>
      </c>
      <c r="BI172" s="417"/>
      <c r="BJ172" s="417"/>
      <c r="BK172" s="417"/>
      <c r="BL172" s="417"/>
      <c r="BM172" s="417" t="str">
        <f ca="1">IF($K172="","",VLOOKUP($K172,新選手名簿,BM$1,FALSE))</f>
        <v/>
      </c>
      <c r="BN172" s="417"/>
      <c r="BO172" s="417"/>
      <c r="BP172" s="417"/>
      <c r="BQ172" s="417"/>
      <c r="BS172" s="128"/>
      <c r="BT172" s="128"/>
      <c r="BU172" s="128"/>
    </row>
    <row r="173" spans="1:73" ht="12" customHeight="1">
      <c r="A173" s="128"/>
      <c r="G173" s="439"/>
      <c r="H173" s="440"/>
      <c r="I173" s="440"/>
      <c r="J173" s="441"/>
      <c r="K173" s="417"/>
      <c r="L173" s="417"/>
      <c r="M173" s="417"/>
      <c r="N173" s="417"/>
      <c r="O173" s="417"/>
      <c r="P173" s="417"/>
      <c r="Q173" s="417"/>
      <c r="R173" s="417"/>
      <c r="S173" s="417"/>
      <c r="T173" s="417"/>
      <c r="U173" s="417"/>
      <c r="V173" s="417"/>
      <c r="W173" s="417"/>
      <c r="X173" s="417"/>
      <c r="Y173" s="417"/>
      <c r="Z173" s="417"/>
      <c r="AA173" s="417"/>
      <c r="AB173" s="417"/>
      <c r="AC173" s="417"/>
      <c r="AD173" s="417"/>
      <c r="AE173" s="417"/>
      <c r="AF173" s="417"/>
      <c r="AG173" s="417"/>
      <c r="AH173" s="417"/>
      <c r="AI173" s="417"/>
      <c r="AJ173" s="417"/>
      <c r="AK173" s="417"/>
      <c r="AL173" s="417"/>
      <c r="AM173" s="417"/>
      <c r="AN173" s="417"/>
      <c r="AO173" s="417"/>
      <c r="AP173" s="417"/>
      <c r="AQ173" s="417"/>
      <c r="AR173" s="417"/>
      <c r="AS173" s="417"/>
      <c r="AT173" s="417"/>
      <c r="AU173" s="417"/>
      <c r="AV173" s="417"/>
      <c r="AW173" s="417"/>
      <c r="AX173" s="417"/>
      <c r="AY173" s="417"/>
      <c r="AZ173" s="417"/>
      <c r="BA173" s="417"/>
      <c r="BB173" s="417"/>
      <c r="BC173" s="417"/>
      <c r="BD173" s="417"/>
      <c r="BE173" s="417"/>
      <c r="BF173" s="417"/>
      <c r="BG173" s="417"/>
      <c r="BH173" s="417"/>
      <c r="BI173" s="417"/>
      <c r="BJ173" s="417"/>
      <c r="BK173" s="417"/>
      <c r="BL173" s="417"/>
      <c r="BM173" s="417"/>
      <c r="BN173" s="417"/>
      <c r="BO173" s="417"/>
      <c r="BP173" s="417"/>
      <c r="BQ173" s="417"/>
      <c r="BS173" s="128"/>
      <c r="BT173" s="128"/>
      <c r="BU173" s="128"/>
    </row>
    <row r="174" spans="1:73" ht="12" customHeight="1">
      <c r="A174" s="128"/>
      <c r="G174" s="439"/>
      <c r="H174" s="440"/>
      <c r="I174" s="440"/>
      <c r="J174" s="441"/>
      <c r="K174" s="417"/>
      <c r="L174" s="417"/>
      <c r="M174" s="417"/>
      <c r="N174" s="417"/>
      <c r="O174" s="417"/>
      <c r="P174" s="417"/>
      <c r="Q174" s="417"/>
      <c r="R174" s="417"/>
      <c r="S174" s="417"/>
      <c r="T174" s="417"/>
      <c r="U174" s="417"/>
      <c r="V174" s="417"/>
      <c r="W174" s="417"/>
      <c r="X174" s="417"/>
      <c r="Y174" s="417"/>
      <c r="Z174" s="417"/>
      <c r="AA174" s="417"/>
      <c r="AB174" s="417"/>
      <c r="AC174" s="417"/>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7"/>
      <c r="AY174" s="417"/>
      <c r="AZ174" s="417"/>
      <c r="BA174" s="417"/>
      <c r="BB174" s="417"/>
      <c r="BC174" s="417"/>
      <c r="BD174" s="417"/>
      <c r="BE174" s="417"/>
      <c r="BF174" s="417"/>
      <c r="BG174" s="417"/>
      <c r="BH174" s="417"/>
      <c r="BI174" s="417"/>
      <c r="BJ174" s="417"/>
      <c r="BK174" s="417"/>
      <c r="BL174" s="417"/>
      <c r="BM174" s="417"/>
      <c r="BN174" s="417"/>
      <c r="BO174" s="417"/>
      <c r="BP174" s="417"/>
      <c r="BQ174" s="417"/>
      <c r="BS174" s="128"/>
      <c r="BT174" s="128"/>
      <c r="BU174" s="128"/>
    </row>
    <row r="175" spans="1:73" ht="12" customHeight="1">
      <c r="A175" s="128">
        <f>A172+1</f>
        <v>39</v>
      </c>
      <c r="G175" s="439"/>
      <c r="H175" s="440"/>
      <c r="I175" s="440"/>
      <c r="J175" s="441"/>
      <c r="K175" s="445" t="str">
        <f ca="1">IF(INDEX(入力,$A175,K$1)="","",INDEX(入力,$A175,K$1))</f>
        <v/>
      </c>
      <c r="L175" s="446"/>
      <c r="M175" s="446"/>
      <c r="N175" s="446"/>
      <c r="O175" s="446"/>
      <c r="P175" s="446"/>
      <c r="Q175" s="446"/>
      <c r="R175" s="446"/>
      <c r="S175" s="446"/>
      <c r="T175" s="447"/>
      <c r="U175" s="445" t="str">
        <f ca="1">IF($K175="","",VLOOKUP($K175,新選手名簿,U$1,FALSE))</f>
        <v/>
      </c>
      <c r="V175" s="446"/>
      <c r="W175" s="446"/>
      <c r="X175" s="446"/>
      <c r="Y175" s="446"/>
      <c r="Z175" s="446"/>
      <c r="AA175" s="446"/>
      <c r="AB175" s="446"/>
      <c r="AC175" s="446"/>
      <c r="AD175" s="446"/>
      <c r="AE175" s="446" t="e">
        <f>IF(INDEX(入力シート!AE155:BC190,$A175,AE$1)="","",入力シート!$AG$1*100+INDEX(入力シート!AE155:BC190,$A175,AE$1))</f>
        <v>#REF!</v>
      </c>
      <c r="AF175" s="446"/>
      <c r="AG175" s="446"/>
      <c r="AH175" s="446"/>
      <c r="AI175" s="446"/>
      <c r="AJ175" s="446"/>
      <c r="AK175" s="446"/>
      <c r="AL175" s="446"/>
      <c r="AM175" s="446"/>
      <c r="AN175" s="447"/>
      <c r="AO175" s="445" t="str">
        <f ca="1">IF($K175="","",VLOOKUP($K175,新選手名簿,AO$1,FALSE))</f>
        <v/>
      </c>
      <c r="AP175" s="446"/>
      <c r="AQ175" s="446"/>
      <c r="AR175" s="446"/>
      <c r="AS175" s="446"/>
      <c r="AT175" s="446"/>
      <c r="AU175" s="446"/>
      <c r="AV175" s="446"/>
      <c r="AW175" s="446"/>
      <c r="AX175" s="446"/>
      <c r="AY175" s="446"/>
      <c r="AZ175" s="446"/>
      <c r="BA175" s="446"/>
      <c r="BB175" s="446"/>
      <c r="BC175" s="446"/>
      <c r="BD175" s="446"/>
      <c r="BE175" s="446"/>
      <c r="BF175" s="446"/>
      <c r="BG175" s="447"/>
      <c r="BH175" s="445" t="str">
        <f ca="1">IF($K175="","",VLOOKUP($K175,新選手名簿,BH$1,FALSE))</f>
        <v/>
      </c>
      <c r="BI175" s="446"/>
      <c r="BJ175" s="446"/>
      <c r="BK175" s="446"/>
      <c r="BL175" s="447"/>
      <c r="BM175" s="445" t="str">
        <f ca="1">IF($K175="","",VLOOKUP($K175,新選手名簿,BM$1,FALSE))</f>
        <v/>
      </c>
      <c r="BN175" s="446"/>
      <c r="BO175" s="446"/>
      <c r="BP175" s="446"/>
      <c r="BQ175" s="447"/>
      <c r="BS175" s="128"/>
      <c r="BT175" s="128"/>
      <c r="BU175" s="128"/>
    </row>
    <row r="176" spans="1:73" ht="12" customHeight="1">
      <c r="A176" s="128"/>
      <c r="G176" s="439"/>
      <c r="H176" s="440"/>
      <c r="I176" s="440"/>
      <c r="J176" s="441"/>
      <c r="K176" s="448"/>
      <c r="L176" s="449"/>
      <c r="M176" s="449"/>
      <c r="N176" s="449"/>
      <c r="O176" s="449"/>
      <c r="P176" s="449"/>
      <c r="Q176" s="449"/>
      <c r="R176" s="449"/>
      <c r="S176" s="449"/>
      <c r="T176" s="450"/>
      <c r="U176" s="448"/>
      <c r="V176" s="449"/>
      <c r="W176" s="449"/>
      <c r="X176" s="449"/>
      <c r="Y176" s="449"/>
      <c r="Z176" s="449"/>
      <c r="AA176" s="449"/>
      <c r="AB176" s="449"/>
      <c r="AC176" s="449"/>
      <c r="AD176" s="449"/>
      <c r="AE176" s="449"/>
      <c r="AF176" s="449"/>
      <c r="AG176" s="449"/>
      <c r="AH176" s="449"/>
      <c r="AI176" s="449"/>
      <c r="AJ176" s="449"/>
      <c r="AK176" s="449"/>
      <c r="AL176" s="449"/>
      <c r="AM176" s="449"/>
      <c r="AN176" s="450"/>
      <c r="AO176" s="448"/>
      <c r="AP176" s="449"/>
      <c r="AQ176" s="449"/>
      <c r="AR176" s="449"/>
      <c r="AS176" s="449"/>
      <c r="AT176" s="449"/>
      <c r="AU176" s="449"/>
      <c r="AV176" s="449"/>
      <c r="AW176" s="449"/>
      <c r="AX176" s="449"/>
      <c r="AY176" s="449"/>
      <c r="AZ176" s="449"/>
      <c r="BA176" s="449"/>
      <c r="BB176" s="449"/>
      <c r="BC176" s="449"/>
      <c r="BD176" s="449"/>
      <c r="BE176" s="449"/>
      <c r="BF176" s="449"/>
      <c r="BG176" s="450"/>
      <c r="BH176" s="448"/>
      <c r="BI176" s="449"/>
      <c r="BJ176" s="449"/>
      <c r="BK176" s="449"/>
      <c r="BL176" s="450"/>
      <c r="BM176" s="448"/>
      <c r="BN176" s="449"/>
      <c r="BO176" s="449"/>
      <c r="BP176" s="449"/>
      <c r="BQ176" s="450"/>
      <c r="BS176" s="128"/>
      <c r="BT176" s="128"/>
      <c r="BU176" s="128"/>
    </row>
    <row r="177" spans="1:73" ht="12" customHeight="1">
      <c r="A177" s="128"/>
      <c r="G177" s="439"/>
      <c r="H177" s="440"/>
      <c r="I177" s="440"/>
      <c r="J177" s="441"/>
      <c r="K177" s="451"/>
      <c r="L177" s="452"/>
      <c r="M177" s="452"/>
      <c r="N177" s="452"/>
      <c r="O177" s="452"/>
      <c r="P177" s="452"/>
      <c r="Q177" s="452"/>
      <c r="R177" s="452"/>
      <c r="S177" s="452"/>
      <c r="T177" s="453"/>
      <c r="U177" s="451"/>
      <c r="V177" s="452"/>
      <c r="W177" s="452"/>
      <c r="X177" s="452"/>
      <c r="Y177" s="452"/>
      <c r="Z177" s="452"/>
      <c r="AA177" s="452"/>
      <c r="AB177" s="452"/>
      <c r="AC177" s="452"/>
      <c r="AD177" s="452"/>
      <c r="AE177" s="452"/>
      <c r="AF177" s="452"/>
      <c r="AG177" s="452"/>
      <c r="AH177" s="452"/>
      <c r="AI177" s="452"/>
      <c r="AJ177" s="452"/>
      <c r="AK177" s="452"/>
      <c r="AL177" s="452"/>
      <c r="AM177" s="452"/>
      <c r="AN177" s="453"/>
      <c r="AO177" s="451"/>
      <c r="AP177" s="452"/>
      <c r="AQ177" s="452"/>
      <c r="AR177" s="452"/>
      <c r="AS177" s="452"/>
      <c r="AT177" s="452"/>
      <c r="AU177" s="452"/>
      <c r="AV177" s="452"/>
      <c r="AW177" s="452"/>
      <c r="AX177" s="452"/>
      <c r="AY177" s="452"/>
      <c r="AZ177" s="452"/>
      <c r="BA177" s="452"/>
      <c r="BB177" s="452"/>
      <c r="BC177" s="452"/>
      <c r="BD177" s="452"/>
      <c r="BE177" s="452"/>
      <c r="BF177" s="452"/>
      <c r="BG177" s="453"/>
      <c r="BH177" s="451"/>
      <c r="BI177" s="452"/>
      <c r="BJ177" s="452"/>
      <c r="BK177" s="452"/>
      <c r="BL177" s="453"/>
      <c r="BM177" s="451"/>
      <c r="BN177" s="452"/>
      <c r="BO177" s="452"/>
      <c r="BP177" s="452"/>
      <c r="BQ177" s="453"/>
      <c r="BS177" s="146"/>
      <c r="BT177" s="146"/>
      <c r="BU177" s="570" t="s">
        <v>195</v>
      </c>
    </row>
    <row r="178" spans="1:73" ht="12" customHeight="1">
      <c r="A178" s="128">
        <f>A175+1</f>
        <v>40</v>
      </c>
      <c r="G178" s="439"/>
      <c r="H178" s="440"/>
      <c r="I178" s="440"/>
      <c r="J178" s="441"/>
      <c r="K178" s="417" t="str">
        <f ca="1">IF(INDEX(入力,$A178,K$1)="","",INDEX(入力,$A178,K$1))</f>
        <v/>
      </c>
      <c r="L178" s="417"/>
      <c r="M178" s="417"/>
      <c r="N178" s="417"/>
      <c r="O178" s="417"/>
      <c r="P178" s="417"/>
      <c r="Q178" s="417"/>
      <c r="R178" s="417"/>
      <c r="S178" s="417"/>
      <c r="T178" s="417"/>
      <c r="U178" s="417" t="str">
        <f ca="1">IF($K178="","",VLOOKUP($K178,新選手名簿,U$1,FALSE))</f>
        <v/>
      </c>
      <c r="V178" s="417"/>
      <c r="W178" s="417"/>
      <c r="X178" s="417"/>
      <c r="Y178" s="417"/>
      <c r="Z178" s="417"/>
      <c r="AA178" s="417"/>
      <c r="AB178" s="417"/>
      <c r="AC178" s="417"/>
      <c r="AD178" s="417"/>
      <c r="AE178" s="417" t="e">
        <f>IF(INDEX(入力シート!AE158:BC193,$A178,AE$1)="","",入力シート!$AG$1*100+INDEX(入力シート!AE158:BC193,$A178,AE$1))</f>
        <v>#REF!</v>
      </c>
      <c r="AF178" s="417"/>
      <c r="AG178" s="417"/>
      <c r="AH178" s="417"/>
      <c r="AI178" s="417"/>
      <c r="AJ178" s="417"/>
      <c r="AK178" s="417"/>
      <c r="AL178" s="417"/>
      <c r="AM178" s="417"/>
      <c r="AN178" s="417"/>
      <c r="AO178" s="417" t="str">
        <f ca="1">IF($K178="","",VLOOKUP($K178,新選手名簿,AO$1,FALSE))</f>
        <v/>
      </c>
      <c r="AP178" s="417"/>
      <c r="AQ178" s="417"/>
      <c r="AR178" s="417"/>
      <c r="AS178" s="417"/>
      <c r="AT178" s="417"/>
      <c r="AU178" s="417"/>
      <c r="AV178" s="417"/>
      <c r="AW178" s="417"/>
      <c r="AX178" s="417"/>
      <c r="AY178" s="417"/>
      <c r="AZ178" s="417"/>
      <c r="BA178" s="417"/>
      <c r="BB178" s="417"/>
      <c r="BC178" s="417"/>
      <c r="BD178" s="417"/>
      <c r="BE178" s="417"/>
      <c r="BF178" s="417"/>
      <c r="BG178" s="417"/>
      <c r="BH178" s="417" t="str">
        <f ca="1">IF($K178="","",VLOOKUP($K178,新選手名簿,BH$1,FALSE))</f>
        <v/>
      </c>
      <c r="BI178" s="417"/>
      <c r="BJ178" s="417"/>
      <c r="BK178" s="417"/>
      <c r="BL178" s="417"/>
      <c r="BM178" s="417" t="str">
        <f ca="1">IF($K178="","",VLOOKUP($K178,新選手名簿,BM$1,FALSE))</f>
        <v/>
      </c>
      <c r="BN178" s="417"/>
      <c r="BO178" s="417"/>
      <c r="BP178" s="417"/>
      <c r="BQ178" s="417"/>
      <c r="BS178" s="146"/>
      <c r="BT178" s="146"/>
      <c r="BU178" s="570"/>
    </row>
    <row r="179" spans="1:73" ht="12" customHeight="1">
      <c r="A179" s="128"/>
      <c r="G179" s="439"/>
      <c r="H179" s="440"/>
      <c r="I179" s="440"/>
      <c r="J179" s="441"/>
      <c r="K179" s="417"/>
      <c r="L179" s="417"/>
      <c r="M179" s="417"/>
      <c r="N179" s="417"/>
      <c r="O179" s="417"/>
      <c r="P179" s="417"/>
      <c r="Q179" s="417"/>
      <c r="R179" s="417"/>
      <c r="S179" s="417"/>
      <c r="T179" s="417"/>
      <c r="U179" s="417"/>
      <c r="V179" s="417"/>
      <c r="W179" s="417"/>
      <c r="X179" s="417"/>
      <c r="Y179" s="417"/>
      <c r="Z179" s="417"/>
      <c r="AA179" s="417"/>
      <c r="AB179" s="417"/>
      <c r="AC179" s="417"/>
      <c r="AD179" s="417"/>
      <c r="AE179" s="417"/>
      <c r="AF179" s="417"/>
      <c r="AG179" s="417"/>
      <c r="AH179" s="417"/>
      <c r="AI179" s="417"/>
      <c r="AJ179" s="417"/>
      <c r="AK179" s="417"/>
      <c r="AL179" s="417"/>
      <c r="AM179" s="417"/>
      <c r="AN179" s="417"/>
      <c r="AO179" s="417"/>
      <c r="AP179" s="417"/>
      <c r="AQ179" s="417"/>
      <c r="AR179" s="417"/>
      <c r="AS179" s="417"/>
      <c r="AT179" s="417"/>
      <c r="AU179" s="417"/>
      <c r="AV179" s="417"/>
      <c r="AW179" s="417"/>
      <c r="AX179" s="417"/>
      <c r="AY179" s="417"/>
      <c r="AZ179" s="417"/>
      <c r="BA179" s="417"/>
      <c r="BB179" s="417"/>
      <c r="BC179" s="417"/>
      <c r="BD179" s="417"/>
      <c r="BE179" s="417"/>
      <c r="BF179" s="417"/>
      <c r="BG179" s="417"/>
      <c r="BH179" s="417"/>
      <c r="BI179" s="417"/>
      <c r="BJ179" s="417"/>
      <c r="BK179" s="417"/>
      <c r="BL179" s="417"/>
      <c r="BM179" s="417"/>
      <c r="BN179" s="417"/>
      <c r="BO179" s="417"/>
      <c r="BP179" s="417"/>
      <c r="BQ179" s="417"/>
      <c r="BS179" s="146"/>
      <c r="BT179" s="146"/>
      <c r="BU179" s="570"/>
    </row>
    <row r="180" spans="1:73" ht="12" customHeight="1">
      <c r="A180" s="128"/>
      <c r="G180" s="442"/>
      <c r="H180" s="443"/>
      <c r="I180" s="443"/>
      <c r="J180" s="444"/>
      <c r="K180" s="417"/>
      <c r="L180" s="417"/>
      <c r="M180" s="417"/>
      <c r="N180" s="417"/>
      <c r="O180" s="417"/>
      <c r="P180" s="417"/>
      <c r="Q180" s="417"/>
      <c r="R180" s="417"/>
      <c r="S180" s="417"/>
      <c r="T180" s="417"/>
      <c r="U180" s="417"/>
      <c r="V180" s="417"/>
      <c r="W180" s="417"/>
      <c r="X180" s="417"/>
      <c r="Y180" s="417"/>
      <c r="Z180" s="417"/>
      <c r="AA180" s="417"/>
      <c r="AB180" s="417"/>
      <c r="AC180" s="417"/>
      <c r="AD180" s="417"/>
      <c r="AE180" s="417"/>
      <c r="AF180" s="417"/>
      <c r="AG180" s="417"/>
      <c r="AH180" s="417"/>
      <c r="AI180" s="417"/>
      <c r="AJ180" s="417"/>
      <c r="AK180" s="417"/>
      <c r="AL180" s="417"/>
      <c r="AM180" s="417"/>
      <c r="AN180" s="417"/>
      <c r="AO180" s="417"/>
      <c r="AP180" s="417"/>
      <c r="AQ180" s="417"/>
      <c r="AR180" s="417"/>
      <c r="AS180" s="417"/>
      <c r="AT180" s="417"/>
      <c r="AU180" s="417"/>
      <c r="AV180" s="417"/>
      <c r="AW180" s="417"/>
      <c r="AX180" s="417"/>
      <c r="AY180" s="417"/>
      <c r="AZ180" s="417"/>
      <c r="BA180" s="417"/>
      <c r="BB180" s="417"/>
      <c r="BC180" s="417"/>
      <c r="BD180" s="417"/>
      <c r="BE180" s="417"/>
      <c r="BF180" s="417"/>
      <c r="BG180" s="417"/>
      <c r="BH180" s="417"/>
      <c r="BI180" s="417"/>
      <c r="BJ180" s="417"/>
      <c r="BK180" s="417"/>
      <c r="BL180" s="417"/>
      <c r="BM180" s="417"/>
      <c r="BN180" s="417"/>
      <c r="BO180" s="417"/>
      <c r="BP180" s="417"/>
      <c r="BQ180" s="417"/>
      <c r="BS180" s="146"/>
      <c r="BT180" s="146"/>
      <c r="BU180" s="570"/>
    </row>
    <row r="181" spans="1:73" ht="19.2">
      <c r="A181" s="128"/>
      <c r="G181" s="155"/>
      <c r="H181" s="55"/>
      <c r="I181" s="55"/>
      <c r="J181" s="55"/>
      <c r="K181" s="154"/>
      <c r="L181" s="154"/>
      <c r="M181" s="154"/>
      <c r="N181" s="154"/>
      <c r="O181" s="154"/>
      <c r="P181" s="154"/>
      <c r="Q181" s="154"/>
      <c r="R181" s="154"/>
      <c r="S181" s="154"/>
      <c r="T181" s="154"/>
      <c r="U181" s="154"/>
      <c r="V181" s="154"/>
      <c r="W181" s="154"/>
      <c r="X181" s="154"/>
      <c r="Y181" s="154"/>
      <c r="Z181" s="154"/>
      <c r="AA181" s="154"/>
      <c r="AB181" s="154"/>
      <c r="AC181" s="154"/>
      <c r="AD181" s="154"/>
      <c r="AE181" s="154"/>
      <c r="AF181" s="154"/>
      <c r="AG181" s="154"/>
      <c r="AH181" s="154"/>
      <c r="AI181" s="154"/>
      <c r="AJ181" s="154"/>
      <c r="AK181" s="154"/>
      <c r="AL181" s="154"/>
      <c r="AM181" s="154"/>
      <c r="AN181" s="154"/>
      <c r="AO181" s="156"/>
      <c r="AP181" s="156"/>
      <c r="AQ181" s="156"/>
      <c r="AR181" s="156"/>
      <c r="AS181" s="156"/>
      <c r="AT181" s="156"/>
      <c r="AU181" s="156"/>
      <c r="AV181" s="156"/>
      <c r="AW181" s="156"/>
      <c r="AX181" s="156"/>
      <c r="AY181" s="156"/>
      <c r="AZ181" s="156"/>
      <c r="BA181" s="156"/>
      <c r="BB181" s="156"/>
      <c r="BC181" s="156"/>
      <c r="BD181" s="156"/>
      <c r="BE181" s="413" t="s">
        <v>234</v>
      </c>
      <c r="BF181" s="413"/>
      <c r="BG181" s="413"/>
      <c r="BH181" s="413"/>
      <c r="BI181" s="413"/>
      <c r="BJ181" s="413"/>
      <c r="BK181" s="413"/>
      <c r="BL181" s="413"/>
      <c r="BM181" s="413"/>
      <c r="BN181" s="413"/>
      <c r="BO181" s="413"/>
      <c r="BP181" s="413"/>
      <c r="BQ181" s="414"/>
      <c r="BS181" s="146"/>
      <c r="BT181" s="146"/>
      <c r="BU181" s="570"/>
    </row>
    <row r="182" spans="1:73" ht="12" customHeight="1">
      <c r="A182" s="128">
        <v>3</v>
      </c>
      <c r="G182" s="7"/>
      <c r="H182" s="8"/>
      <c r="I182" s="571" t="s">
        <v>27</v>
      </c>
      <c r="J182" s="571"/>
      <c r="K182" s="571"/>
      <c r="L182" s="571"/>
      <c r="M182" s="571"/>
      <c r="N182" s="571"/>
      <c r="O182" s="571"/>
      <c r="P182" s="571"/>
      <c r="Q182" s="571"/>
      <c r="R182" s="571"/>
      <c r="S182" s="571"/>
      <c r="T182" s="571"/>
      <c r="U182" s="571"/>
      <c r="V182" s="571"/>
      <c r="W182" s="571"/>
      <c r="X182" s="15"/>
      <c r="Y182" s="15"/>
      <c r="Z182" s="15"/>
      <c r="AA182" s="458" t="str">
        <f ca="1">IF(入力シート!$Y$41=地区女!A182,"参加総数　女子 "&amp;入力シート!$Y$42&amp;" 人","")</f>
        <v/>
      </c>
      <c r="AB182" s="458"/>
      <c r="AC182" s="458"/>
      <c r="AD182" s="458"/>
      <c r="AE182" s="458"/>
      <c r="AF182" s="458"/>
      <c r="AG182" s="458"/>
      <c r="AH182" s="458"/>
      <c r="AI182" s="458"/>
      <c r="AJ182" s="458"/>
      <c r="AK182" s="458"/>
      <c r="AL182" s="458"/>
      <c r="AM182" s="458"/>
      <c r="AN182" s="458"/>
      <c r="AO182" s="458"/>
      <c r="AP182" s="458"/>
      <c r="AQ182" s="458"/>
      <c r="AR182" s="458"/>
      <c r="AS182" s="458"/>
      <c r="AT182" s="458"/>
      <c r="AU182" s="458"/>
      <c r="AV182" s="458"/>
      <c r="AW182" s="458"/>
      <c r="AX182" s="458"/>
      <c r="AY182" s="458"/>
      <c r="AZ182" s="458"/>
      <c r="BA182" s="458"/>
      <c r="BB182" s="15"/>
      <c r="BC182" s="15"/>
      <c r="BD182" s="15"/>
      <c r="BE182" s="409" t="s">
        <v>236</v>
      </c>
      <c r="BF182" s="409"/>
      <c r="BG182" s="409"/>
      <c r="BH182" s="409"/>
      <c r="BI182" s="409"/>
      <c r="BJ182" s="409"/>
      <c r="BK182" s="409"/>
      <c r="BL182" s="409"/>
      <c r="BM182" s="409"/>
      <c r="BN182" s="409"/>
      <c r="BO182" s="409"/>
      <c r="BP182" s="409"/>
      <c r="BQ182" s="410"/>
      <c r="BS182" s="146"/>
      <c r="BT182" s="146"/>
      <c r="BU182" s="570"/>
    </row>
    <row r="183" spans="1:73" ht="12" customHeight="1">
      <c r="A183" s="128"/>
      <c r="G183" s="10"/>
      <c r="H183" s="11"/>
      <c r="I183" s="572"/>
      <c r="J183" s="572"/>
      <c r="K183" s="572"/>
      <c r="L183" s="572"/>
      <c r="M183" s="572"/>
      <c r="N183" s="572"/>
      <c r="O183" s="572"/>
      <c r="P183" s="572"/>
      <c r="Q183" s="572"/>
      <c r="R183" s="572"/>
      <c r="S183" s="572"/>
      <c r="T183" s="572"/>
      <c r="U183" s="572"/>
      <c r="V183" s="572"/>
      <c r="W183" s="572"/>
      <c r="X183" s="24"/>
      <c r="Y183" s="24"/>
      <c r="Z183" s="24"/>
      <c r="AA183" s="459"/>
      <c r="AB183" s="459"/>
      <c r="AC183" s="459"/>
      <c r="AD183" s="459"/>
      <c r="AE183" s="459"/>
      <c r="AF183" s="459"/>
      <c r="AG183" s="459"/>
      <c r="AH183" s="459"/>
      <c r="AI183" s="459"/>
      <c r="AJ183" s="459"/>
      <c r="AK183" s="459"/>
      <c r="AL183" s="459"/>
      <c r="AM183" s="459"/>
      <c r="AN183" s="459"/>
      <c r="AO183" s="459"/>
      <c r="AP183" s="459"/>
      <c r="AQ183" s="459"/>
      <c r="AR183" s="459"/>
      <c r="AS183" s="459"/>
      <c r="AT183" s="459"/>
      <c r="AU183" s="459"/>
      <c r="AV183" s="459"/>
      <c r="AW183" s="459"/>
      <c r="AX183" s="459"/>
      <c r="AY183" s="459"/>
      <c r="AZ183" s="459"/>
      <c r="BA183" s="459"/>
      <c r="BB183" s="24"/>
      <c r="BC183" s="24"/>
      <c r="BD183" s="24"/>
      <c r="BE183" s="411"/>
      <c r="BF183" s="411"/>
      <c r="BG183" s="411"/>
      <c r="BH183" s="411"/>
      <c r="BI183" s="411"/>
      <c r="BJ183" s="411"/>
      <c r="BK183" s="411"/>
      <c r="BL183" s="411"/>
      <c r="BM183" s="411"/>
      <c r="BN183" s="411"/>
      <c r="BO183" s="411"/>
      <c r="BP183" s="411"/>
      <c r="BQ183" s="412"/>
      <c r="BS183" s="146"/>
      <c r="BT183" s="146"/>
      <c r="BU183" s="570"/>
    </row>
    <row r="184" spans="1:73" ht="12" customHeight="1">
      <c r="A184" s="128"/>
      <c r="G184" s="515" t="s">
        <v>6</v>
      </c>
      <c r="H184" s="516"/>
      <c r="I184" s="516"/>
      <c r="J184" s="516"/>
      <c r="K184" s="516"/>
      <c r="L184" s="516"/>
      <c r="M184" s="516"/>
      <c r="N184" s="516"/>
      <c r="O184" s="516"/>
      <c r="P184" s="516"/>
      <c r="Q184" s="516"/>
      <c r="R184" s="516"/>
      <c r="S184" s="516"/>
      <c r="T184" s="516"/>
      <c r="U184" s="516"/>
      <c r="V184" s="516"/>
      <c r="W184" s="516"/>
      <c r="X184" s="516"/>
      <c r="Y184" s="516"/>
      <c r="Z184" s="516"/>
      <c r="AA184" s="516"/>
      <c r="AB184" s="516"/>
      <c r="AC184" s="516"/>
      <c r="AD184" s="516"/>
      <c r="AE184" s="516"/>
      <c r="AF184" s="516"/>
      <c r="AG184" s="516"/>
      <c r="AH184" s="516"/>
      <c r="AI184" s="516"/>
      <c r="AJ184" s="516"/>
      <c r="AK184" s="516"/>
      <c r="AL184" s="516"/>
      <c r="AM184" s="516"/>
      <c r="AN184" s="516"/>
      <c r="AO184" s="516"/>
      <c r="AP184" s="516"/>
      <c r="AQ184" s="516"/>
      <c r="AR184" s="516"/>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6"/>
      <c r="BP184" s="516"/>
      <c r="BQ184" s="517"/>
      <c r="BS184" s="146"/>
      <c r="BT184" s="146"/>
      <c r="BU184" s="570"/>
    </row>
    <row r="185" spans="1:73" ht="12" customHeight="1">
      <c r="A185" s="128"/>
      <c r="G185" s="462"/>
      <c r="H185" s="456"/>
      <c r="I185" s="456"/>
      <c r="J185" s="456"/>
      <c r="K185" s="456"/>
      <c r="L185" s="456"/>
      <c r="M185" s="456"/>
      <c r="N185" s="456"/>
      <c r="O185" s="456"/>
      <c r="P185" s="456"/>
      <c r="Q185" s="456"/>
      <c r="R185" s="456"/>
      <c r="S185" s="456"/>
      <c r="T185" s="456"/>
      <c r="U185" s="456"/>
      <c r="V185" s="456"/>
      <c r="W185" s="456"/>
      <c r="X185" s="456"/>
      <c r="Y185" s="456"/>
      <c r="Z185" s="456"/>
      <c r="AA185" s="456"/>
      <c r="AB185" s="456"/>
      <c r="AC185" s="456"/>
      <c r="AD185" s="456"/>
      <c r="AE185" s="456"/>
      <c r="AF185" s="456"/>
      <c r="AG185" s="456"/>
      <c r="AH185" s="456"/>
      <c r="AI185" s="456"/>
      <c r="AJ185" s="456"/>
      <c r="AK185" s="456"/>
      <c r="AL185" s="456"/>
      <c r="AM185" s="456"/>
      <c r="AN185" s="456"/>
      <c r="AO185" s="456"/>
      <c r="AP185" s="456"/>
      <c r="AQ185" s="456"/>
      <c r="AR185" s="456"/>
      <c r="AS185" s="456"/>
      <c r="AT185" s="456"/>
      <c r="AU185" s="456"/>
      <c r="AV185" s="456"/>
      <c r="AW185" s="456"/>
      <c r="AX185" s="456"/>
      <c r="AY185" s="456"/>
      <c r="AZ185" s="456"/>
      <c r="BA185" s="456"/>
      <c r="BB185" s="456"/>
      <c r="BC185" s="456"/>
      <c r="BD185" s="456"/>
      <c r="BE185" s="456"/>
      <c r="BF185" s="456"/>
      <c r="BG185" s="456"/>
      <c r="BH185" s="456"/>
      <c r="BI185" s="456"/>
      <c r="BJ185" s="456"/>
      <c r="BK185" s="456"/>
      <c r="BL185" s="456"/>
      <c r="BM185" s="456"/>
      <c r="BN185" s="456"/>
      <c r="BO185" s="456"/>
      <c r="BP185" s="456"/>
      <c r="BQ185" s="463"/>
      <c r="BS185" s="146"/>
      <c r="BT185" s="146"/>
      <c r="BU185" s="570"/>
    </row>
    <row r="186" spans="1:73" ht="12" customHeight="1">
      <c r="A186" s="128">
        <v>2</v>
      </c>
      <c r="G186" s="7"/>
      <c r="I186" s="456" t="str">
        <f>IF(INDEX(入力,$A186,G$1)="","",INDEX(入力,$A186,G$1))</f>
        <v>令和 8 年 0 月 0 日</v>
      </c>
      <c r="J186" s="457"/>
      <c r="K186" s="457"/>
      <c r="L186" s="457"/>
      <c r="M186" s="457"/>
      <c r="N186" s="457"/>
      <c r="O186" s="457"/>
      <c r="P186" s="457"/>
      <c r="Q186" s="457"/>
      <c r="R186" s="457"/>
      <c r="S186" s="457"/>
      <c r="T186" s="457"/>
      <c r="U186" s="457"/>
      <c r="V186" s="457"/>
      <c r="W186" s="457"/>
      <c r="X186" s="457"/>
      <c r="Y186" s="457"/>
      <c r="Z186" s="457"/>
      <c r="AA186" s="457"/>
      <c r="AB186" s="457"/>
      <c r="AC186" s="457"/>
      <c r="BQ186" s="9"/>
      <c r="BS186" s="146"/>
      <c r="BT186" s="146"/>
      <c r="BU186" s="570"/>
    </row>
    <row r="187" spans="1:73" ht="12" customHeight="1">
      <c r="A187" s="128"/>
      <c r="G187" s="2"/>
      <c r="AC187" s="440" t="s">
        <v>5</v>
      </c>
      <c r="AD187" s="440"/>
      <c r="AE187" s="440"/>
      <c r="AF187" s="440"/>
      <c r="AG187" s="440"/>
      <c r="AH187" s="440"/>
      <c r="AI187" s="440"/>
      <c r="AM187" s="421" t="str">
        <f>入力シート!$AG$9</f>
        <v>〇〇</v>
      </c>
      <c r="AN187" s="421"/>
      <c r="AO187" s="421"/>
      <c r="AP187" s="421"/>
      <c r="AQ187" s="421"/>
      <c r="AR187" s="421"/>
      <c r="AS187" s="421"/>
      <c r="AT187" s="421"/>
      <c r="AU187" s="421"/>
      <c r="AV187" s="421"/>
      <c r="AW187" s="421"/>
      <c r="AX187" s="421"/>
      <c r="AY187" s="421"/>
      <c r="AZ187" s="421"/>
      <c r="BA187" s="421"/>
      <c r="BB187" s="421"/>
      <c r="BC187" s="421"/>
      <c r="BD187" s="421"/>
      <c r="BE187" s="421"/>
      <c r="BF187" s="421"/>
      <c r="BG187" s="421"/>
      <c r="BH187" s="421"/>
      <c r="BI187" s="421"/>
      <c r="BJ187" s="421"/>
      <c r="BK187" s="421"/>
      <c r="BL187" s="421"/>
      <c r="BM187" s="454" t="s">
        <v>202</v>
      </c>
      <c r="BN187" s="454"/>
      <c r="BO187" s="454"/>
      <c r="BQ187" s="3"/>
      <c r="BS187" s="146"/>
      <c r="BT187" s="146"/>
      <c r="BU187" s="570"/>
    </row>
    <row r="188" spans="1:73" ht="12" customHeight="1">
      <c r="A188" s="128"/>
      <c r="G188" s="2"/>
      <c r="AC188" s="440"/>
      <c r="AD188" s="440"/>
      <c r="AE188" s="440"/>
      <c r="AF188" s="440"/>
      <c r="AG188" s="440"/>
      <c r="AH188" s="440"/>
      <c r="AI188" s="440"/>
      <c r="AM188" s="421"/>
      <c r="AN188" s="421"/>
      <c r="AO188" s="421"/>
      <c r="AP188" s="421"/>
      <c r="AQ188" s="421"/>
      <c r="AR188" s="421"/>
      <c r="AS188" s="421"/>
      <c r="AT188" s="421"/>
      <c r="AU188" s="421"/>
      <c r="AV188" s="421"/>
      <c r="AW188" s="421"/>
      <c r="AX188" s="421"/>
      <c r="AY188" s="421"/>
      <c r="AZ188" s="421"/>
      <c r="BA188" s="421"/>
      <c r="BB188" s="421"/>
      <c r="BC188" s="421"/>
      <c r="BD188" s="421"/>
      <c r="BE188" s="421"/>
      <c r="BF188" s="421"/>
      <c r="BG188" s="421"/>
      <c r="BH188" s="421"/>
      <c r="BI188" s="421"/>
      <c r="BJ188" s="421"/>
      <c r="BK188" s="421"/>
      <c r="BL188" s="421"/>
      <c r="BM188" s="454"/>
      <c r="BN188" s="454"/>
      <c r="BO188" s="454"/>
      <c r="BQ188" s="3"/>
      <c r="BS188" s="146" t="s">
        <v>203</v>
      </c>
      <c r="BT188" s="146"/>
      <c r="BU188" s="570"/>
    </row>
    <row r="189" spans="1:73" ht="12" customHeight="1">
      <c r="A189" s="128"/>
      <c r="G189" s="4"/>
      <c r="H189" s="5"/>
      <c r="I189" s="5"/>
      <c r="J189" s="5"/>
      <c r="K189" s="5"/>
      <c r="L189" s="5"/>
      <c r="M189" s="5"/>
      <c r="N189" s="5"/>
      <c r="O189" s="5"/>
      <c r="P189" s="5"/>
      <c r="Q189" s="5"/>
      <c r="R189" s="5"/>
      <c r="S189" s="5"/>
      <c r="T189" s="5"/>
      <c r="U189" s="5"/>
      <c r="V189" s="5"/>
      <c r="W189" s="5"/>
      <c r="X189" s="5"/>
      <c r="Y189" s="5"/>
      <c r="Z189" s="5"/>
      <c r="AA189" s="5"/>
      <c r="AB189" s="5"/>
      <c r="AC189" s="443"/>
      <c r="AD189" s="443"/>
      <c r="AE189" s="443"/>
      <c r="AF189" s="443"/>
      <c r="AG189" s="443"/>
      <c r="AH189" s="443"/>
      <c r="AI189" s="443"/>
      <c r="AJ189" s="5"/>
      <c r="AK189" s="5"/>
      <c r="AL189" s="5"/>
      <c r="AM189" s="423"/>
      <c r="AN189" s="423"/>
      <c r="AO189" s="423"/>
      <c r="AP189" s="423"/>
      <c r="AQ189" s="423"/>
      <c r="AR189" s="423"/>
      <c r="AS189" s="423"/>
      <c r="AT189" s="423"/>
      <c r="AU189" s="423"/>
      <c r="AV189" s="423"/>
      <c r="AW189" s="423"/>
      <c r="AX189" s="423"/>
      <c r="AY189" s="423"/>
      <c r="AZ189" s="423"/>
      <c r="BA189" s="423"/>
      <c r="BB189" s="423"/>
      <c r="BC189" s="423"/>
      <c r="BD189" s="423"/>
      <c r="BE189" s="423"/>
      <c r="BF189" s="423"/>
      <c r="BG189" s="423"/>
      <c r="BH189" s="423"/>
      <c r="BI189" s="423"/>
      <c r="BJ189" s="423"/>
      <c r="BK189" s="423"/>
      <c r="BL189" s="423"/>
      <c r="BM189" s="455"/>
      <c r="BN189" s="455"/>
      <c r="BO189" s="455"/>
      <c r="BP189" s="5"/>
      <c r="BQ189" s="6"/>
      <c r="BS189" s="146"/>
      <c r="BT189" s="146"/>
      <c r="BU189" s="570"/>
    </row>
    <row r="190" spans="1:73" ht="12" customHeight="1">
      <c r="A190" s="128"/>
      <c r="BS190" s="146"/>
      <c r="BT190" s="146"/>
      <c r="BU190" s="570"/>
    </row>
    <row r="191" spans="1:73" ht="12" customHeight="1">
      <c r="A191" s="128"/>
      <c r="B191" s="128"/>
      <c r="C191" s="128"/>
      <c r="D191" s="128"/>
      <c r="E191" s="128"/>
      <c r="F191" s="128"/>
      <c r="G191" s="128"/>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8"/>
      <c r="AY191" s="128"/>
      <c r="AZ191" s="128"/>
      <c r="BA191" s="128"/>
      <c r="BB191" s="128"/>
      <c r="BC191" s="128"/>
      <c r="BD191" s="128"/>
      <c r="BE191" s="128"/>
      <c r="BF191" s="128"/>
      <c r="BG191" s="128"/>
      <c r="BH191" s="128"/>
      <c r="BI191" s="128"/>
      <c r="BJ191" s="128"/>
      <c r="BK191" s="128"/>
      <c r="BL191" s="128"/>
      <c r="BM191" s="128"/>
      <c r="BN191" s="128"/>
      <c r="BO191" s="128"/>
      <c r="BP191" s="128"/>
      <c r="BQ191" s="128"/>
      <c r="BR191" s="128"/>
      <c r="BS191" s="146"/>
      <c r="BT191" s="146"/>
      <c r="BU191" s="570"/>
    </row>
    <row r="192" spans="1:73" ht="12" customHeight="1">
      <c r="A192" s="128"/>
      <c r="B192" s="128"/>
      <c r="C192" s="128"/>
      <c r="D192" s="128"/>
      <c r="E192" s="128"/>
      <c r="F192" s="128"/>
      <c r="G192" s="128"/>
      <c r="H192" s="128"/>
      <c r="I192" s="128"/>
      <c r="J192" s="128"/>
      <c r="K192" s="128"/>
      <c r="L192" s="128"/>
      <c r="M192" s="128"/>
      <c r="N192" s="128"/>
      <c r="O192" s="128"/>
      <c r="P192" s="128"/>
      <c r="Q192" s="128"/>
      <c r="R192" s="128"/>
      <c r="S192" s="128"/>
      <c r="T192" s="128"/>
      <c r="U192" s="128"/>
      <c r="V192" s="128"/>
      <c r="W192" s="128"/>
      <c r="X192" s="128"/>
      <c r="Y192" s="128"/>
      <c r="Z192" s="128"/>
      <c r="AA192" s="128"/>
      <c r="AB192" s="128"/>
      <c r="AC192" s="128"/>
      <c r="AD192" s="128"/>
      <c r="AE192" s="128"/>
      <c r="AF192" s="128"/>
      <c r="AG192" s="128"/>
      <c r="AH192" s="128"/>
      <c r="AI192" s="128"/>
      <c r="AJ192" s="128"/>
      <c r="AK192" s="128"/>
      <c r="AL192" s="128"/>
      <c r="AM192" s="128"/>
      <c r="AN192" s="128"/>
      <c r="AO192" s="128"/>
      <c r="AP192" s="128"/>
      <c r="AQ192" s="128"/>
      <c r="AR192" s="128"/>
      <c r="AS192" s="128"/>
      <c r="AT192" s="128"/>
      <c r="AU192" s="128"/>
      <c r="AV192" s="128"/>
      <c r="AW192" s="128"/>
      <c r="AX192" s="128"/>
      <c r="AY192" s="128"/>
      <c r="AZ192" s="128"/>
      <c r="BA192" s="128"/>
      <c r="BB192" s="128"/>
      <c r="BC192" s="128"/>
      <c r="BD192" s="128"/>
      <c r="BE192" s="128"/>
      <c r="BF192" s="128"/>
      <c r="BG192" s="128"/>
      <c r="BH192" s="128"/>
      <c r="BI192" s="128"/>
      <c r="BJ192" s="128"/>
      <c r="BK192" s="128"/>
      <c r="BL192" s="128"/>
      <c r="BM192" s="128"/>
      <c r="BN192" s="128"/>
      <c r="BO192" s="128"/>
      <c r="BP192" s="128"/>
      <c r="BQ192" s="128"/>
      <c r="BR192" s="128"/>
      <c r="BS192" s="146"/>
      <c r="BT192" s="146"/>
      <c r="BU192" s="570"/>
    </row>
    <row r="193" spans="1:73" ht="12" customHeight="1">
      <c r="A193" s="128"/>
      <c r="B193" s="128"/>
      <c r="C193" s="128"/>
      <c r="D193" s="128"/>
      <c r="E193" s="128"/>
      <c r="F193" s="128"/>
      <c r="G193" s="128"/>
      <c r="H193" s="128"/>
      <c r="I193" s="128"/>
      <c r="J193" s="128"/>
      <c r="K193" s="128"/>
      <c r="L193" s="128"/>
      <c r="M193" s="128"/>
      <c r="N193" s="128"/>
      <c r="O193" s="128"/>
      <c r="P193" s="128"/>
      <c r="Q193" s="128"/>
      <c r="R193" s="128"/>
      <c r="S193" s="128"/>
      <c r="T193" s="128"/>
      <c r="U193" s="128"/>
      <c r="V193" s="128"/>
      <c r="W193" s="128"/>
      <c r="X193" s="128"/>
      <c r="Y193" s="128"/>
      <c r="Z193" s="128"/>
      <c r="AA193" s="128"/>
      <c r="AB193" s="128"/>
      <c r="AC193" s="128"/>
      <c r="AD193" s="128"/>
      <c r="AE193" s="128"/>
      <c r="AF193" s="128"/>
      <c r="AG193" s="128"/>
      <c r="AH193" s="128"/>
      <c r="AI193" s="128"/>
      <c r="AJ193" s="128"/>
      <c r="AK193" s="128"/>
      <c r="AL193" s="128"/>
      <c r="AM193" s="128"/>
      <c r="AN193" s="128"/>
      <c r="AO193" s="128"/>
      <c r="AP193" s="128"/>
      <c r="AQ193" s="128"/>
      <c r="AR193" s="128"/>
      <c r="AS193" s="128"/>
      <c r="AT193" s="128"/>
      <c r="AU193" s="128"/>
      <c r="AV193" s="128"/>
      <c r="AW193" s="128"/>
      <c r="AX193" s="128"/>
      <c r="AY193" s="128"/>
      <c r="AZ193" s="128"/>
      <c r="BA193" s="128"/>
      <c r="BB193" s="128"/>
      <c r="BC193" s="128"/>
      <c r="BD193" s="128"/>
      <c r="BE193" s="128"/>
      <c r="BF193" s="128"/>
      <c r="BG193" s="128"/>
      <c r="BH193" s="128"/>
      <c r="BI193" s="128"/>
      <c r="BJ193" s="128"/>
      <c r="BK193" s="128"/>
      <c r="BL193" s="128"/>
      <c r="BM193" s="128"/>
      <c r="BN193" s="128"/>
      <c r="BO193" s="128"/>
      <c r="BP193" s="128"/>
      <c r="BQ193" s="128"/>
      <c r="BR193" s="128"/>
      <c r="BS193" s="146"/>
      <c r="BT193" s="146"/>
      <c r="BU193" s="570"/>
    </row>
    <row r="194" spans="1:73" ht="12" customHeight="1">
      <c r="A194" s="128"/>
      <c r="B194" s="128"/>
      <c r="C194" s="128"/>
      <c r="D194" s="128"/>
      <c r="E194" s="128"/>
      <c r="F194" s="128"/>
      <c r="G194" s="128"/>
      <c r="H194" s="128"/>
      <c r="I194" s="128"/>
      <c r="J194" s="128"/>
      <c r="K194" s="128"/>
      <c r="L194" s="128"/>
      <c r="M194" s="128"/>
      <c r="N194" s="128"/>
      <c r="O194" s="128"/>
      <c r="P194" s="128"/>
      <c r="Q194" s="128"/>
      <c r="R194" s="128"/>
      <c r="S194" s="128"/>
      <c r="T194" s="128"/>
      <c r="U194" s="128"/>
      <c r="V194" s="128"/>
      <c r="W194" s="128"/>
      <c r="X194" s="128"/>
      <c r="Y194" s="128"/>
      <c r="Z194" s="128"/>
      <c r="AA194" s="128"/>
      <c r="AB194" s="128"/>
      <c r="AC194" s="128"/>
      <c r="AD194" s="128"/>
      <c r="AE194" s="128"/>
      <c r="AF194" s="128"/>
      <c r="AG194" s="128"/>
      <c r="AH194" s="128"/>
      <c r="AI194" s="128"/>
      <c r="AJ194" s="128"/>
      <c r="AK194" s="128"/>
      <c r="AL194" s="128"/>
      <c r="AM194" s="128"/>
      <c r="AN194" s="128"/>
      <c r="AO194" s="128"/>
      <c r="AP194" s="128"/>
      <c r="AQ194" s="128"/>
      <c r="AR194" s="128"/>
      <c r="AS194" s="128"/>
      <c r="AT194" s="128"/>
      <c r="AU194" s="128"/>
      <c r="AV194" s="128"/>
      <c r="AW194" s="128"/>
      <c r="AX194" s="128"/>
      <c r="AY194" s="128"/>
      <c r="AZ194" s="128"/>
      <c r="BA194" s="128"/>
      <c r="BB194" s="128"/>
      <c r="BC194" s="128"/>
      <c r="BD194" s="128"/>
      <c r="BE194" s="128"/>
      <c r="BF194" s="128"/>
      <c r="BG194" s="128"/>
      <c r="BH194" s="128"/>
      <c r="BI194" s="128"/>
      <c r="BJ194" s="128"/>
      <c r="BK194" s="128"/>
      <c r="BL194" s="128"/>
      <c r="BM194" s="128"/>
      <c r="BN194" s="128"/>
      <c r="BO194" s="128"/>
      <c r="BP194" s="128"/>
      <c r="BQ194" s="128"/>
      <c r="BR194" s="128"/>
      <c r="BS194" s="146"/>
      <c r="BT194" s="146"/>
      <c r="BU194" s="570"/>
    </row>
    <row r="195" spans="1:73" ht="12" customHeight="1">
      <c r="A195" s="128"/>
      <c r="B195" s="128"/>
      <c r="C195" s="128"/>
      <c r="D195" s="128"/>
      <c r="E195" s="128"/>
      <c r="F195" s="128"/>
      <c r="G195" s="128"/>
      <c r="H195" s="128"/>
      <c r="I195" s="128"/>
      <c r="J195" s="128"/>
      <c r="K195" s="128"/>
      <c r="L195" s="128"/>
      <c r="M195" s="128"/>
      <c r="N195" s="128"/>
      <c r="O195" s="128"/>
      <c r="P195" s="128"/>
      <c r="Q195" s="128"/>
      <c r="R195" s="128"/>
      <c r="S195" s="128"/>
      <c r="T195" s="128"/>
      <c r="U195" s="128"/>
      <c r="V195" s="128"/>
      <c r="W195" s="128"/>
      <c r="X195" s="128"/>
      <c r="Y195" s="128"/>
      <c r="Z195" s="128"/>
      <c r="AA195" s="128"/>
      <c r="AB195" s="128"/>
      <c r="AC195" s="128"/>
      <c r="AD195" s="128"/>
      <c r="AE195" s="128"/>
      <c r="AF195" s="128"/>
      <c r="AG195" s="128"/>
      <c r="AH195" s="128"/>
      <c r="AI195" s="128"/>
      <c r="AJ195" s="128"/>
      <c r="AK195" s="128"/>
      <c r="AL195" s="128"/>
      <c r="AM195" s="128"/>
      <c r="AN195" s="128"/>
      <c r="AO195" s="128"/>
      <c r="AP195" s="128"/>
      <c r="AQ195" s="128"/>
      <c r="AR195" s="128"/>
      <c r="AS195" s="128"/>
      <c r="AT195" s="128"/>
      <c r="AU195" s="128"/>
      <c r="AV195" s="128"/>
      <c r="AW195" s="128"/>
      <c r="AX195" s="128"/>
      <c r="AY195" s="128"/>
      <c r="AZ195" s="128"/>
      <c r="BA195" s="128"/>
      <c r="BB195" s="128"/>
      <c r="BC195" s="128"/>
      <c r="BD195" s="128"/>
      <c r="BE195" s="128"/>
      <c r="BF195" s="128"/>
      <c r="BG195" s="128"/>
      <c r="BH195" s="128"/>
      <c r="BI195" s="128"/>
      <c r="BJ195" s="128"/>
      <c r="BK195" s="128"/>
      <c r="BL195" s="128"/>
      <c r="BM195" s="128"/>
      <c r="BN195" s="128"/>
      <c r="BO195" s="128"/>
      <c r="BP195" s="128"/>
      <c r="BQ195" s="128"/>
      <c r="BR195" s="128"/>
      <c r="BS195" s="146"/>
      <c r="BT195" s="146"/>
      <c r="BU195" s="570"/>
    </row>
    <row r="196" spans="1:73" ht="12" customHeight="1">
      <c r="A196" s="128"/>
      <c r="B196" s="128"/>
      <c r="C196" s="128"/>
      <c r="D196" s="128"/>
      <c r="E196" s="128"/>
      <c r="F196" s="128"/>
      <c r="G196" s="128"/>
      <c r="H196" s="128"/>
      <c r="I196" s="128"/>
      <c r="J196" s="128"/>
      <c r="K196" s="128"/>
      <c r="L196" s="128"/>
      <c r="M196" s="128"/>
      <c r="N196" s="128"/>
      <c r="O196" s="128"/>
      <c r="P196" s="128"/>
      <c r="Q196" s="128"/>
      <c r="R196" s="128"/>
      <c r="S196" s="128"/>
      <c r="T196" s="128"/>
      <c r="U196" s="128"/>
      <c r="V196" s="128"/>
      <c r="W196" s="128"/>
      <c r="X196" s="128"/>
      <c r="Y196" s="128"/>
      <c r="Z196" s="128"/>
      <c r="AA196" s="128"/>
      <c r="AB196" s="128"/>
      <c r="AC196" s="128"/>
      <c r="AD196" s="128"/>
      <c r="AE196" s="128"/>
      <c r="AF196" s="128"/>
      <c r="AG196" s="128"/>
      <c r="AH196" s="128"/>
      <c r="AI196" s="128"/>
      <c r="AJ196" s="128"/>
      <c r="AK196" s="128"/>
      <c r="AL196" s="128"/>
      <c r="AM196" s="128"/>
      <c r="AN196" s="128"/>
      <c r="AO196" s="128"/>
      <c r="AP196" s="128"/>
      <c r="AQ196" s="128"/>
      <c r="AR196" s="128"/>
      <c r="AS196" s="128"/>
      <c r="AT196" s="128"/>
      <c r="AU196" s="128"/>
      <c r="AV196" s="128"/>
      <c r="AW196" s="128"/>
      <c r="AX196" s="128"/>
      <c r="AY196" s="128"/>
      <c r="AZ196" s="128"/>
      <c r="BA196" s="128"/>
      <c r="BB196" s="128"/>
      <c r="BC196" s="128"/>
      <c r="BD196" s="128"/>
      <c r="BE196" s="128"/>
      <c r="BF196" s="128"/>
      <c r="BG196" s="128"/>
      <c r="BH196" s="128"/>
      <c r="BI196" s="128"/>
      <c r="BJ196" s="128"/>
      <c r="BK196" s="128"/>
      <c r="BL196" s="128"/>
      <c r="BM196" s="128"/>
      <c r="BN196" s="128"/>
      <c r="BO196" s="128"/>
      <c r="BP196" s="128"/>
      <c r="BQ196" s="128"/>
      <c r="BR196" s="128"/>
      <c r="BS196" s="146"/>
      <c r="BT196" s="146"/>
      <c r="BU196" s="570"/>
    </row>
    <row r="197" spans="1:73" ht="12" customHeight="1">
      <c r="A197" s="128"/>
      <c r="B197" s="128"/>
      <c r="C197" s="128"/>
      <c r="D197" s="128"/>
      <c r="E197" s="128"/>
      <c r="F197" s="128"/>
      <c r="G197" s="128"/>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8"/>
      <c r="AY197" s="128"/>
      <c r="AZ197" s="128"/>
      <c r="BA197" s="128"/>
      <c r="BB197" s="128"/>
      <c r="BC197" s="128"/>
      <c r="BD197" s="128"/>
      <c r="BE197" s="128"/>
      <c r="BF197" s="128"/>
      <c r="BG197" s="128"/>
      <c r="BH197" s="128"/>
      <c r="BI197" s="128"/>
      <c r="BJ197" s="128"/>
      <c r="BK197" s="128"/>
      <c r="BL197" s="128"/>
      <c r="BM197" s="128"/>
      <c r="BN197" s="128"/>
      <c r="BO197" s="128"/>
      <c r="BP197" s="128"/>
      <c r="BQ197" s="128"/>
      <c r="BR197" s="128"/>
      <c r="BS197" s="146"/>
      <c r="BT197" s="146"/>
      <c r="BU197" s="570"/>
    </row>
    <row r="198" spans="1:73" ht="12" customHeight="1">
      <c r="A198" s="128"/>
      <c r="B198" s="128"/>
      <c r="C198" s="128"/>
      <c r="D198" s="128"/>
      <c r="E198" s="128"/>
      <c r="F198" s="128"/>
      <c r="G198" s="128"/>
      <c r="H198" s="128"/>
      <c r="I198" s="128"/>
      <c r="J198" s="128"/>
      <c r="K198" s="128"/>
      <c r="L198" s="128"/>
      <c r="M198" s="128"/>
      <c r="N198" s="128"/>
      <c r="O198" s="128"/>
      <c r="P198" s="128"/>
      <c r="Q198" s="128"/>
      <c r="R198" s="128"/>
      <c r="S198" s="128"/>
      <c r="T198" s="128"/>
      <c r="U198" s="128"/>
      <c r="V198" s="128"/>
      <c r="W198" s="128"/>
      <c r="X198" s="128"/>
      <c r="Y198" s="128"/>
      <c r="Z198" s="128"/>
      <c r="AA198" s="128"/>
      <c r="AB198" s="128"/>
      <c r="AC198" s="128"/>
      <c r="AD198" s="128"/>
      <c r="AE198" s="128"/>
      <c r="AF198" s="128"/>
      <c r="AG198" s="128"/>
      <c r="AH198" s="128"/>
      <c r="AI198" s="128"/>
      <c r="AJ198" s="128"/>
      <c r="AK198" s="128"/>
      <c r="AL198" s="128"/>
      <c r="AM198" s="128"/>
      <c r="AN198" s="128"/>
      <c r="AO198" s="128"/>
      <c r="AP198" s="128"/>
      <c r="AQ198" s="128"/>
      <c r="AR198" s="128"/>
      <c r="AS198" s="128"/>
      <c r="AT198" s="128"/>
      <c r="AU198" s="128"/>
      <c r="AV198" s="128"/>
      <c r="AW198" s="128"/>
      <c r="AX198" s="128"/>
      <c r="AY198" s="128"/>
      <c r="AZ198" s="128"/>
      <c r="BA198" s="128"/>
      <c r="BB198" s="128"/>
      <c r="BC198" s="128"/>
      <c r="BD198" s="128"/>
      <c r="BE198" s="128"/>
      <c r="BF198" s="128"/>
      <c r="BG198" s="128"/>
      <c r="BH198" s="128"/>
      <c r="BI198" s="128"/>
      <c r="BJ198" s="128"/>
      <c r="BK198" s="128"/>
      <c r="BL198" s="128"/>
      <c r="BM198" s="128"/>
      <c r="BN198" s="128"/>
      <c r="BO198" s="128"/>
      <c r="BP198" s="128"/>
      <c r="BQ198" s="128"/>
      <c r="BR198" s="128"/>
      <c r="BS198" s="146"/>
      <c r="BT198" s="146"/>
      <c r="BU198" s="570"/>
    </row>
    <row r="199" spans="1:73" ht="12" customHeight="1">
      <c r="A199" s="128"/>
      <c r="B199" s="128"/>
      <c r="C199" s="128"/>
      <c r="D199" s="128"/>
      <c r="E199" s="128"/>
      <c r="F199" s="128"/>
      <c r="G199" s="128"/>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8"/>
      <c r="AY199" s="128"/>
      <c r="AZ199" s="128"/>
      <c r="BA199" s="128"/>
      <c r="BB199" s="128"/>
      <c r="BC199" s="128"/>
      <c r="BD199" s="128"/>
      <c r="BE199" s="128"/>
      <c r="BF199" s="128"/>
      <c r="BG199" s="128"/>
      <c r="BH199" s="128"/>
      <c r="BI199" s="128"/>
      <c r="BJ199" s="128"/>
      <c r="BK199" s="128"/>
      <c r="BL199" s="128"/>
      <c r="BM199" s="128"/>
      <c r="BN199" s="128"/>
      <c r="BO199" s="128"/>
      <c r="BP199" s="128"/>
      <c r="BQ199" s="128"/>
      <c r="BR199" s="128"/>
      <c r="BS199" s="146"/>
      <c r="BT199" s="146"/>
      <c r="BU199" s="570"/>
    </row>
    <row r="200" spans="1:73" ht="12" customHeight="1">
      <c r="A200" s="128"/>
      <c r="B200" s="128"/>
      <c r="C200" s="128"/>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c r="AA200" s="128"/>
      <c r="AB200" s="128"/>
      <c r="AC200" s="128"/>
      <c r="AD200" s="128"/>
      <c r="AE200" s="128"/>
      <c r="AF200" s="128"/>
      <c r="AG200" s="128"/>
      <c r="AH200" s="128"/>
      <c r="AI200" s="128"/>
      <c r="AJ200" s="128"/>
      <c r="AK200" s="128"/>
      <c r="AL200" s="128"/>
      <c r="AM200" s="128"/>
      <c r="AN200" s="128"/>
      <c r="AO200" s="128"/>
      <c r="AP200" s="128"/>
      <c r="AQ200" s="128"/>
      <c r="AR200" s="128"/>
      <c r="AS200" s="128"/>
      <c r="AT200" s="128"/>
      <c r="AU200" s="128"/>
      <c r="AV200" s="128"/>
      <c r="AW200" s="128"/>
      <c r="AX200" s="128"/>
      <c r="AY200" s="128"/>
      <c r="AZ200" s="128"/>
      <c r="BA200" s="128"/>
      <c r="BB200" s="128"/>
      <c r="BC200" s="128"/>
      <c r="BD200" s="128"/>
      <c r="BE200" s="128"/>
      <c r="BF200" s="128"/>
      <c r="BG200" s="128"/>
      <c r="BH200" s="128"/>
      <c r="BI200" s="128"/>
      <c r="BJ200" s="128"/>
      <c r="BK200" s="128"/>
      <c r="BL200" s="128"/>
      <c r="BM200" s="128"/>
      <c r="BN200" s="128"/>
      <c r="BO200" s="128"/>
      <c r="BP200" s="128"/>
      <c r="BQ200" s="128"/>
      <c r="BR200" s="128"/>
      <c r="BS200" s="146"/>
      <c r="BT200" s="146"/>
      <c r="BU200" s="570"/>
    </row>
    <row r="201" spans="1:73" ht="12" customHeight="1">
      <c r="A201" s="128"/>
      <c r="B201" s="128"/>
      <c r="C201" s="128"/>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c r="AA201" s="128"/>
      <c r="AB201" s="128"/>
      <c r="AC201" s="128"/>
      <c r="AD201" s="128"/>
      <c r="AE201" s="128"/>
      <c r="AF201" s="128"/>
      <c r="AG201" s="128"/>
      <c r="AH201" s="128"/>
      <c r="AI201" s="128"/>
      <c r="AJ201" s="128"/>
      <c r="AK201" s="128"/>
      <c r="AL201" s="128"/>
      <c r="AM201" s="128"/>
      <c r="AN201" s="128"/>
      <c r="AO201" s="128"/>
      <c r="AP201" s="128"/>
      <c r="AQ201" s="128"/>
      <c r="AR201" s="128"/>
      <c r="AS201" s="128"/>
      <c r="AT201" s="128"/>
      <c r="AU201" s="128"/>
      <c r="AV201" s="128"/>
      <c r="AW201" s="128"/>
      <c r="AX201" s="128"/>
      <c r="AY201" s="128"/>
      <c r="AZ201" s="128"/>
      <c r="BA201" s="128"/>
      <c r="BB201" s="128"/>
      <c r="BC201" s="128"/>
      <c r="BD201" s="128"/>
      <c r="BE201" s="128"/>
      <c r="BF201" s="128"/>
      <c r="BG201" s="128"/>
      <c r="BH201" s="128"/>
      <c r="BI201" s="128"/>
      <c r="BJ201" s="128"/>
      <c r="BK201" s="128"/>
      <c r="BL201" s="128"/>
      <c r="BM201" s="128"/>
      <c r="BN201" s="128"/>
      <c r="BO201" s="128"/>
      <c r="BP201" s="128"/>
      <c r="BQ201" s="128"/>
      <c r="BR201" s="128"/>
      <c r="BS201" s="146"/>
      <c r="BT201" s="146"/>
      <c r="BU201" s="570"/>
    </row>
    <row r="202" spans="1:73" ht="12" customHeight="1">
      <c r="A202" s="128"/>
      <c r="B202" s="128"/>
      <c r="C202" s="128"/>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c r="AA202" s="128"/>
      <c r="AB202" s="128"/>
      <c r="AC202" s="128"/>
      <c r="AD202" s="128"/>
      <c r="AE202" s="128"/>
      <c r="AF202" s="128"/>
      <c r="AG202" s="128"/>
      <c r="AH202" s="128"/>
      <c r="AI202" s="128"/>
      <c r="AJ202" s="128"/>
      <c r="AK202" s="128"/>
      <c r="AL202" s="128"/>
      <c r="AM202" s="128"/>
      <c r="AN202" s="128"/>
      <c r="AO202" s="128"/>
      <c r="AP202" s="128"/>
      <c r="AQ202" s="128"/>
      <c r="AR202" s="128"/>
      <c r="AS202" s="128"/>
      <c r="AT202" s="128"/>
      <c r="AU202" s="128"/>
      <c r="AV202" s="128"/>
      <c r="AW202" s="128"/>
      <c r="AX202" s="128"/>
      <c r="AY202" s="128"/>
      <c r="AZ202" s="128"/>
      <c r="BA202" s="128"/>
      <c r="BB202" s="128"/>
      <c r="BC202" s="128"/>
      <c r="BD202" s="128"/>
      <c r="BE202" s="128"/>
      <c r="BF202" s="128"/>
      <c r="BG202" s="128"/>
      <c r="BH202" s="128"/>
      <c r="BI202" s="128"/>
      <c r="BJ202" s="128"/>
      <c r="BK202" s="128"/>
      <c r="BL202" s="128"/>
      <c r="BM202" s="128"/>
      <c r="BN202" s="128"/>
      <c r="BO202" s="128"/>
      <c r="BP202" s="128"/>
      <c r="BQ202" s="128"/>
      <c r="BR202" s="128"/>
      <c r="BS202" s="146"/>
      <c r="BT202" s="146"/>
      <c r="BU202" s="570"/>
    </row>
    <row r="203" spans="1:73" ht="12" customHeight="1"/>
  </sheetData>
  <mergeCells count="273">
    <mergeCell ref="AK3:AT4"/>
    <mergeCell ref="G5:AH7"/>
    <mergeCell ref="AI5:BQ7"/>
    <mergeCell ref="BU1:BU36"/>
    <mergeCell ref="U178:AN180"/>
    <mergeCell ref="AO178:BG180"/>
    <mergeCell ref="AO172:BG174"/>
    <mergeCell ref="AO175:BG177"/>
    <mergeCell ref="BH169:BL171"/>
    <mergeCell ref="BM172:BQ174"/>
    <mergeCell ref="BM178:BQ180"/>
    <mergeCell ref="G163:J171"/>
    <mergeCell ref="BU51:BU76"/>
    <mergeCell ref="BM169:BQ171"/>
    <mergeCell ref="BU114:BU139"/>
    <mergeCell ref="BU177:BU202"/>
    <mergeCell ref="G172:J180"/>
    <mergeCell ref="K178:T180"/>
    <mergeCell ref="K175:T177"/>
    <mergeCell ref="U175:AN177"/>
    <mergeCell ref="U166:AN168"/>
    <mergeCell ref="BM187:BO189"/>
    <mergeCell ref="I182:W183"/>
    <mergeCell ref="K172:T174"/>
    <mergeCell ref="U172:AN174"/>
    <mergeCell ref="I186:AC186"/>
    <mergeCell ref="AA182:BA183"/>
    <mergeCell ref="AC187:AI189"/>
    <mergeCell ref="AM187:BL189"/>
    <mergeCell ref="K163:T165"/>
    <mergeCell ref="BH172:BL174"/>
    <mergeCell ref="BH175:BL177"/>
    <mergeCell ref="G184:BQ185"/>
    <mergeCell ref="BH178:BL180"/>
    <mergeCell ref="U163:AN165"/>
    <mergeCell ref="AO163:BG165"/>
    <mergeCell ref="AO166:BG168"/>
    <mergeCell ref="K169:T171"/>
    <mergeCell ref="U169:AN171"/>
    <mergeCell ref="AO169:BG171"/>
    <mergeCell ref="K166:T168"/>
    <mergeCell ref="BE181:BQ181"/>
    <mergeCell ref="BE182:BQ183"/>
    <mergeCell ref="BM157:BQ159"/>
    <mergeCell ref="BH160:BL162"/>
    <mergeCell ref="BM160:BQ162"/>
    <mergeCell ref="BM166:BQ168"/>
    <mergeCell ref="BH157:BL159"/>
    <mergeCell ref="BH163:BL165"/>
    <mergeCell ref="BM163:BQ165"/>
    <mergeCell ref="BH166:BL168"/>
    <mergeCell ref="BM175:BQ177"/>
    <mergeCell ref="BH154:BL156"/>
    <mergeCell ref="BM154:BQ156"/>
    <mergeCell ref="BM148:BQ150"/>
    <mergeCell ref="K151:T153"/>
    <mergeCell ref="U151:AN153"/>
    <mergeCell ref="AO151:BG153"/>
    <mergeCell ref="BH151:BL153"/>
    <mergeCell ref="BM151:BQ153"/>
    <mergeCell ref="G154:J162"/>
    <mergeCell ref="K154:T156"/>
    <mergeCell ref="U154:AN156"/>
    <mergeCell ref="AO154:BG156"/>
    <mergeCell ref="K160:T162"/>
    <mergeCell ref="U160:AN162"/>
    <mergeCell ref="AO160:BG162"/>
    <mergeCell ref="K157:T159"/>
    <mergeCell ref="U157:AN159"/>
    <mergeCell ref="AO157:BG159"/>
    <mergeCell ref="G145:J153"/>
    <mergeCell ref="K145:T147"/>
    <mergeCell ref="U145:AN147"/>
    <mergeCell ref="AO145:BG147"/>
    <mergeCell ref="BH145:BL147"/>
    <mergeCell ref="BM145:BQ147"/>
    <mergeCell ref="K148:T150"/>
    <mergeCell ref="U148:AN150"/>
    <mergeCell ref="AO148:BG150"/>
    <mergeCell ref="BH148:BL150"/>
    <mergeCell ref="BM143:BQ144"/>
    <mergeCell ref="G121:BQ122"/>
    <mergeCell ref="I123:AC123"/>
    <mergeCell ref="G137:T139"/>
    <mergeCell ref="U137:BQ139"/>
    <mergeCell ref="BM124:BO126"/>
    <mergeCell ref="Z129:AW130"/>
    <mergeCell ref="G131:BQ133"/>
    <mergeCell ref="G134:T136"/>
    <mergeCell ref="U134:BA136"/>
    <mergeCell ref="AC124:AI126"/>
    <mergeCell ref="AM124:BL126"/>
    <mergeCell ref="G143:J144"/>
    <mergeCell ref="K143:T144"/>
    <mergeCell ref="U143:AN144"/>
    <mergeCell ref="AO143:BG144"/>
    <mergeCell ref="I140:Y141"/>
    <mergeCell ref="AF140:AQ141"/>
    <mergeCell ref="AU141:BO142"/>
    <mergeCell ref="BH143:BL144"/>
    <mergeCell ref="BB134:BQ136"/>
    <mergeCell ref="BH112:BL114"/>
    <mergeCell ref="BM112:BQ114"/>
    <mergeCell ref="BM109:BQ111"/>
    <mergeCell ref="AO115:BG117"/>
    <mergeCell ref="AO112:BG114"/>
    <mergeCell ref="I119:W120"/>
    <mergeCell ref="AA119:BA120"/>
    <mergeCell ref="G109:J117"/>
    <mergeCell ref="K109:T111"/>
    <mergeCell ref="U109:AN111"/>
    <mergeCell ref="AO109:BG111"/>
    <mergeCell ref="K115:T117"/>
    <mergeCell ref="U115:AN117"/>
    <mergeCell ref="K112:T114"/>
    <mergeCell ref="U112:AN114"/>
    <mergeCell ref="BE119:BQ120"/>
    <mergeCell ref="BH100:BL102"/>
    <mergeCell ref="BM100:BQ102"/>
    <mergeCell ref="BH115:BL117"/>
    <mergeCell ref="BM115:BQ117"/>
    <mergeCell ref="BH103:BL105"/>
    <mergeCell ref="BM103:BQ105"/>
    <mergeCell ref="BM106:BQ108"/>
    <mergeCell ref="BH97:BL99"/>
    <mergeCell ref="BH106:BL108"/>
    <mergeCell ref="BH109:BL111"/>
    <mergeCell ref="G100:J108"/>
    <mergeCell ref="K100:T102"/>
    <mergeCell ref="U100:AN102"/>
    <mergeCell ref="AO100:BG102"/>
    <mergeCell ref="K103:T105"/>
    <mergeCell ref="U103:AN105"/>
    <mergeCell ref="K106:T108"/>
    <mergeCell ref="U106:AN108"/>
    <mergeCell ref="AO103:BG105"/>
    <mergeCell ref="AO106:BG108"/>
    <mergeCell ref="G91:J99"/>
    <mergeCell ref="K91:T93"/>
    <mergeCell ref="U91:AN93"/>
    <mergeCell ref="AO91:BG93"/>
    <mergeCell ref="K97:T99"/>
    <mergeCell ref="U97:AN99"/>
    <mergeCell ref="AO97:BG99"/>
    <mergeCell ref="BH91:BL93"/>
    <mergeCell ref="BM91:BQ93"/>
    <mergeCell ref="K94:T96"/>
    <mergeCell ref="U94:AN96"/>
    <mergeCell ref="AO94:BG96"/>
    <mergeCell ref="BH94:BL96"/>
    <mergeCell ref="BM94:BQ96"/>
    <mergeCell ref="BM97:BQ99"/>
    <mergeCell ref="AO80:BG81"/>
    <mergeCell ref="I77:Y78"/>
    <mergeCell ref="BM82:BQ84"/>
    <mergeCell ref="K85:T87"/>
    <mergeCell ref="U85:AN87"/>
    <mergeCell ref="AO85:BG87"/>
    <mergeCell ref="BH85:BL87"/>
    <mergeCell ref="BM85:BQ87"/>
    <mergeCell ref="G82:J90"/>
    <mergeCell ref="K82:T84"/>
    <mergeCell ref="U82:AN84"/>
    <mergeCell ref="AO82:BG84"/>
    <mergeCell ref="K88:T90"/>
    <mergeCell ref="U88:AN90"/>
    <mergeCell ref="AO88:BG90"/>
    <mergeCell ref="BH88:BL90"/>
    <mergeCell ref="BM88:BQ90"/>
    <mergeCell ref="G80:J81"/>
    <mergeCell ref="K80:T81"/>
    <mergeCell ref="G28:J36"/>
    <mergeCell ref="G37:J45"/>
    <mergeCell ref="G46:J54"/>
    <mergeCell ref="BH46:BL48"/>
    <mergeCell ref="BH52:BL54"/>
    <mergeCell ref="K37:T39"/>
    <mergeCell ref="I60:AC60"/>
    <mergeCell ref="G58:BQ59"/>
    <mergeCell ref="I56:W57"/>
    <mergeCell ref="AA56:BA57"/>
    <mergeCell ref="BH49:BL51"/>
    <mergeCell ref="U52:AN54"/>
    <mergeCell ref="AO52:BG54"/>
    <mergeCell ref="K49:T51"/>
    <mergeCell ref="U49:AN51"/>
    <mergeCell ref="AO49:BG51"/>
    <mergeCell ref="BM52:BQ54"/>
    <mergeCell ref="K28:T30"/>
    <mergeCell ref="U28:AN30"/>
    <mergeCell ref="U31:AN33"/>
    <mergeCell ref="AO28:BG30"/>
    <mergeCell ref="K31:T33"/>
    <mergeCell ref="AO31:BG33"/>
    <mergeCell ref="K52:T54"/>
    <mergeCell ref="K40:T42"/>
    <mergeCell ref="U40:AN42"/>
    <mergeCell ref="AO40:BG42"/>
    <mergeCell ref="BH34:BL36"/>
    <mergeCell ref="BM34:BQ36"/>
    <mergeCell ref="U34:AN36"/>
    <mergeCell ref="AO34:BG36"/>
    <mergeCell ref="K46:T48"/>
    <mergeCell ref="K43:T45"/>
    <mergeCell ref="K34:T36"/>
    <mergeCell ref="AO46:BG48"/>
    <mergeCell ref="U43:AN45"/>
    <mergeCell ref="BM19:BQ21"/>
    <mergeCell ref="BH19:BL21"/>
    <mergeCell ref="U25:AN27"/>
    <mergeCell ref="AO25:BG27"/>
    <mergeCell ref="U22:AN24"/>
    <mergeCell ref="BM43:BQ45"/>
    <mergeCell ref="BM31:BQ33"/>
    <mergeCell ref="AO37:BG39"/>
    <mergeCell ref="AO43:BG45"/>
    <mergeCell ref="BM37:BQ39"/>
    <mergeCell ref="BM40:BQ42"/>
    <mergeCell ref="BH40:BL42"/>
    <mergeCell ref="BM28:BQ30"/>
    <mergeCell ref="BH28:BL30"/>
    <mergeCell ref="U37:AN39"/>
    <mergeCell ref="AO22:BG24"/>
    <mergeCell ref="BH25:BL27"/>
    <mergeCell ref="BH31:BL33"/>
    <mergeCell ref="BM49:BQ51"/>
    <mergeCell ref="BM46:BQ48"/>
    <mergeCell ref="U46:AN48"/>
    <mergeCell ref="BH43:BL45"/>
    <mergeCell ref="BH37:BL39"/>
    <mergeCell ref="U80:AN81"/>
    <mergeCell ref="I14:Y15"/>
    <mergeCell ref="G17:J18"/>
    <mergeCell ref="U8:BA10"/>
    <mergeCell ref="U19:AN21"/>
    <mergeCell ref="AO19:BG21"/>
    <mergeCell ref="G8:T10"/>
    <mergeCell ref="G11:T13"/>
    <mergeCell ref="U11:BQ13"/>
    <mergeCell ref="BB8:BQ10"/>
    <mergeCell ref="G19:J27"/>
    <mergeCell ref="AU15:BO16"/>
    <mergeCell ref="AO17:BG18"/>
    <mergeCell ref="BH17:BL18"/>
    <mergeCell ref="K17:T18"/>
    <mergeCell ref="BM22:BQ24"/>
    <mergeCell ref="BM25:BQ27"/>
    <mergeCell ref="K22:T24"/>
    <mergeCell ref="BH22:BL24"/>
    <mergeCell ref="K25:T27"/>
    <mergeCell ref="K19:T21"/>
    <mergeCell ref="BM17:BQ18"/>
    <mergeCell ref="AF14:AQ15"/>
    <mergeCell ref="U17:AN18"/>
    <mergeCell ref="X3:AJ4"/>
    <mergeCell ref="BE55:BQ55"/>
    <mergeCell ref="BE56:BQ57"/>
    <mergeCell ref="BE118:BQ118"/>
    <mergeCell ref="BH80:BL81"/>
    <mergeCell ref="BM80:BQ81"/>
    <mergeCell ref="U74:BQ76"/>
    <mergeCell ref="BH82:BL84"/>
    <mergeCell ref="AC61:AI63"/>
    <mergeCell ref="AM61:BL63"/>
    <mergeCell ref="BM61:BO63"/>
    <mergeCell ref="AF77:AQ78"/>
    <mergeCell ref="AU78:BO79"/>
    <mergeCell ref="Z66:AW67"/>
    <mergeCell ref="G68:BQ70"/>
    <mergeCell ref="G74:T76"/>
    <mergeCell ref="BB71:BQ73"/>
    <mergeCell ref="G71:T73"/>
    <mergeCell ref="U71:BA73"/>
  </mergeCells>
  <phoneticPr fontId="4"/>
  <dataValidations count="4">
    <dataValidation allowBlank="1" showInputMessage="1" showErrorMessage="1" prompt="地区名を入力または手書きしてください" sqref="AI5" xr:uid="{00000000-0002-0000-1800-000000000000}"/>
    <dataValidation allowBlank="1" showInputMessage="1" showErrorMessage="1" prompt="月日をで入力または手書きしてください_x000a_" sqref="AK3 AU3:AW4" xr:uid="{00000000-0002-0000-1800-000001000000}"/>
    <dataValidation type="list" allowBlank="1" showInputMessage="1" prompt="地区名をリストから選択してください_x000a_" sqref="G5:AH7" xr:uid="{00000000-0002-0000-1800-000002000000}">
      <formula1>"川崎,横浜,横三,湘南,北相,西相"</formula1>
    </dataValidation>
    <dataValidation allowBlank="1" showInputMessage="1" showErrorMessage="1" prompt="月日を○/○で入力してください_x000a_" sqref="X3" xr:uid="{00000000-0002-0000-1800-000003000000}"/>
  </dataValidations>
  <pageMargins left="0.6692913385826772" right="0.70866141732283472" top="0.6692913385826772" bottom="0.27559055118110237" header="0.51181102362204722" footer="0.31496062992125984"/>
  <pageSetup paperSize="9" scale="99" orientation="portrait" r:id="rId1"/>
  <headerFooter alignWithMargins="0"/>
  <rowBreaks count="2" manualBreakCount="2">
    <brk id="64" min="1" max="69" man="1"/>
    <brk id="127" min="1" max="69"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indexed="16"/>
  </sheetPr>
  <dimension ref="A1:BU214"/>
  <sheetViews>
    <sheetView zoomScaleNormal="100" workbookViewId="0">
      <selection activeCell="U17" sqref="U17:AN18"/>
    </sheetView>
  </sheetViews>
  <sheetFormatPr defaultColWidth="9" defaultRowHeight="13.2"/>
  <cols>
    <col min="1" max="1" width="9" style="1" customWidth="1"/>
    <col min="2" max="72" width="1.21875" style="1" customWidth="1"/>
    <col min="73" max="16384" width="9" style="1"/>
  </cols>
  <sheetData>
    <row r="1" spans="1:73" ht="12" customHeight="1">
      <c r="A1" s="129">
        <v>26</v>
      </c>
      <c r="B1" s="130"/>
      <c r="C1" s="130"/>
      <c r="D1" s="130"/>
      <c r="E1" s="130"/>
      <c r="F1" s="130"/>
      <c r="G1" s="129">
        <f>$A$1+2</f>
        <v>28</v>
      </c>
      <c r="H1" s="130"/>
      <c r="I1" s="130"/>
      <c r="J1" s="130"/>
      <c r="K1" s="129">
        <f>$A$1+1</f>
        <v>27</v>
      </c>
      <c r="L1" s="130"/>
      <c r="M1" s="130"/>
      <c r="N1" s="130"/>
      <c r="O1" s="130"/>
      <c r="P1" s="130"/>
      <c r="Q1" s="130"/>
      <c r="R1" s="130"/>
      <c r="S1" s="130"/>
      <c r="T1" s="130"/>
      <c r="U1" s="130">
        <v>2</v>
      </c>
      <c r="V1" s="130"/>
      <c r="W1" s="130"/>
      <c r="X1" s="130"/>
      <c r="Y1" s="130"/>
      <c r="Z1" s="130"/>
      <c r="AA1" s="130"/>
      <c r="AB1" s="130"/>
      <c r="AC1" s="130"/>
      <c r="AD1" s="130"/>
      <c r="AE1" s="130"/>
      <c r="AF1" s="130"/>
      <c r="AG1" s="130"/>
      <c r="AH1" s="130"/>
      <c r="AI1" s="130"/>
      <c r="AJ1" s="130"/>
      <c r="AK1" s="130"/>
      <c r="AL1" s="130"/>
      <c r="AM1" s="130"/>
      <c r="AN1" s="130"/>
      <c r="AO1" s="130">
        <v>3</v>
      </c>
      <c r="AP1" s="130"/>
      <c r="AQ1" s="130"/>
      <c r="AR1" s="130"/>
      <c r="AS1" s="130"/>
      <c r="AT1" s="130"/>
      <c r="AU1" s="130"/>
      <c r="AV1" s="130"/>
      <c r="AW1" s="130"/>
      <c r="AX1" s="130"/>
      <c r="AY1" s="130"/>
      <c r="AZ1" s="130"/>
      <c r="BA1" s="130"/>
      <c r="BB1" s="130"/>
      <c r="BC1" s="130"/>
      <c r="BD1" s="130"/>
      <c r="BE1" s="130"/>
      <c r="BF1" s="130"/>
      <c r="BG1" s="130"/>
      <c r="BH1" s="130">
        <v>5</v>
      </c>
      <c r="BI1" s="130"/>
      <c r="BJ1" s="130"/>
      <c r="BK1" s="130"/>
      <c r="BL1" s="130"/>
      <c r="BM1" s="130">
        <v>6</v>
      </c>
      <c r="BN1" s="130"/>
      <c r="BO1" s="130"/>
      <c r="BP1" s="130"/>
      <c r="BQ1" s="129">
        <f>$A$1+2</f>
        <v>28</v>
      </c>
      <c r="BR1" s="130"/>
      <c r="BS1" s="130"/>
      <c r="BT1" s="131"/>
      <c r="BU1" s="575" t="s">
        <v>71</v>
      </c>
    </row>
    <row r="2" spans="1:73" ht="12" customHeight="1">
      <c r="A2" s="131"/>
      <c r="BS2" s="131"/>
      <c r="BT2" s="131"/>
      <c r="BU2" s="575"/>
    </row>
    <row r="3" spans="1:73" ht="12" customHeight="1">
      <c r="A3" s="131">
        <v>1</v>
      </c>
      <c r="X3" s="576" t="s">
        <v>317</v>
      </c>
      <c r="Y3" s="576"/>
      <c r="Z3" s="576"/>
      <c r="AA3" s="576"/>
      <c r="AB3" s="576"/>
      <c r="AC3" s="576"/>
      <c r="AD3" s="576"/>
      <c r="AE3" s="576"/>
      <c r="AF3" s="576"/>
      <c r="AG3" s="576"/>
      <c r="AH3" s="576"/>
      <c r="AI3" s="576"/>
      <c r="AJ3" s="576"/>
      <c r="AK3" s="580" t="s">
        <v>314</v>
      </c>
      <c r="AL3" s="580"/>
      <c r="AM3" s="580"/>
      <c r="AN3" s="580"/>
      <c r="AO3" s="580"/>
      <c r="AP3" s="580"/>
      <c r="AQ3" s="580"/>
      <c r="AR3" s="580"/>
      <c r="AS3" s="580"/>
      <c r="AT3" s="580"/>
      <c r="AU3" s="257"/>
      <c r="AV3" s="257"/>
      <c r="AW3" s="257"/>
      <c r="BS3" s="131"/>
      <c r="BT3" s="131"/>
      <c r="BU3" s="575"/>
    </row>
    <row r="4" spans="1:73" ht="12" customHeight="1">
      <c r="A4" s="131"/>
      <c r="X4" s="577"/>
      <c r="Y4" s="577"/>
      <c r="Z4" s="577"/>
      <c r="AA4" s="577"/>
      <c r="AB4" s="577"/>
      <c r="AC4" s="577"/>
      <c r="AD4" s="577"/>
      <c r="AE4" s="577"/>
      <c r="AF4" s="577"/>
      <c r="AG4" s="577"/>
      <c r="AH4" s="577"/>
      <c r="AI4" s="577"/>
      <c r="AJ4" s="577"/>
      <c r="AK4" s="581"/>
      <c r="AL4" s="581"/>
      <c r="AM4" s="581"/>
      <c r="AN4" s="581"/>
      <c r="AO4" s="581"/>
      <c r="AP4" s="581"/>
      <c r="AQ4" s="581"/>
      <c r="AR4" s="581"/>
      <c r="AS4" s="581"/>
      <c r="AT4" s="581"/>
      <c r="AU4" s="258"/>
      <c r="AV4" s="258"/>
      <c r="AW4" s="258"/>
      <c r="BS4" s="131"/>
      <c r="BT4" s="131"/>
      <c r="BU4" s="575"/>
    </row>
    <row r="5" spans="1:73" ht="12" customHeight="1">
      <c r="A5" s="131"/>
      <c r="G5" s="582" t="s">
        <v>316</v>
      </c>
      <c r="H5" s="583"/>
      <c r="I5" s="583"/>
      <c r="J5" s="583"/>
      <c r="K5" s="583"/>
      <c r="L5" s="583"/>
      <c r="M5" s="583"/>
      <c r="N5" s="583"/>
      <c r="O5" s="583"/>
      <c r="P5" s="583"/>
      <c r="Q5" s="583"/>
      <c r="R5" s="583"/>
      <c r="S5" s="583"/>
      <c r="T5" s="583"/>
      <c r="U5" s="583"/>
      <c r="V5" s="583"/>
      <c r="W5" s="583"/>
      <c r="X5" s="583"/>
      <c r="Y5" s="583"/>
      <c r="Z5" s="583"/>
      <c r="AA5" s="583"/>
      <c r="AB5" s="583"/>
      <c r="AC5" s="583"/>
      <c r="AD5" s="583"/>
      <c r="AE5" s="583"/>
      <c r="AF5" s="583"/>
      <c r="AG5" s="583"/>
      <c r="AH5" s="583"/>
      <c r="AI5" s="588" t="s">
        <v>315</v>
      </c>
      <c r="AJ5" s="588"/>
      <c r="AK5" s="588"/>
      <c r="AL5" s="588"/>
      <c r="AM5" s="588"/>
      <c r="AN5" s="588"/>
      <c r="AO5" s="588"/>
      <c r="AP5" s="588"/>
      <c r="AQ5" s="588"/>
      <c r="AR5" s="588"/>
      <c r="AS5" s="588"/>
      <c r="AT5" s="588"/>
      <c r="AU5" s="588"/>
      <c r="AV5" s="588"/>
      <c r="AW5" s="588"/>
      <c r="AX5" s="588"/>
      <c r="AY5" s="588"/>
      <c r="AZ5" s="588"/>
      <c r="BA5" s="588"/>
      <c r="BB5" s="588"/>
      <c r="BC5" s="588"/>
      <c r="BD5" s="588"/>
      <c r="BE5" s="588"/>
      <c r="BF5" s="588"/>
      <c r="BG5" s="588"/>
      <c r="BH5" s="588"/>
      <c r="BI5" s="588"/>
      <c r="BJ5" s="588"/>
      <c r="BK5" s="588"/>
      <c r="BL5" s="588"/>
      <c r="BM5" s="588"/>
      <c r="BN5" s="588"/>
      <c r="BO5" s="588"/>
      <c r="BP5" s="588"/>
      <c r="BQ5" s="589"/>
      <c r="BS5" s="131"/>
      <c r="BT5" s="131"/>
      <c r="BU5" s="575"/>
    </row>
    <row r="6" spans="1:73" ht="12" customHeight="1">
      <c r="A6" s="131"/>
      <c r="G6" s="584"/>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90"/>
      <c r="AJ6" s="590"/>
      <c r="AK6" s="590"/>
      <c r="AL6" s="590"/>
      <c r="AM6" s="590"/>
      <c r="AN6" s="590"/>
      <c r="AO6" s="590"/>
      <c r="AP6" s="590"/>
      <c r="AQ6" s="590"/>
      <c r="AR6" s="590"/>
      <c r="AS6" s="590"/>
      <c r="AT6" s="590"/>
      <c r="AU6" s="590"/>
      <c r="AV6" s="590"/>
      <c r="AW6" s="590"/>
      <c r="AX6" s="590"/>
      <c r="AY6" s="590"/>
      <c r="AZ6" s="590"/>
      <c r="BA6" s="590"/>
      <c r="BB6" s="590"/>
      <c r="BC6" s="590"/>
      <c r="BD6" s="590"/>
      <c r="BE6" s="590"/>
      <c r="BF6" s="590"/>
      <c r="BG6" s="590"/>
      <c r="BH6" s="590"/>
      <c r="BI6" s="590"/>
      <c r="BJ6" s="590"/>
      <c r="BK6" s="590"/>
      <c r="BL6" s="590"/>
      <c r="BM6" s="590"/>
      <c r="BN6" s="590"/>
      <c r="BO6" s="590"/>
      <c r="BP6" s="590"/>
      <c r="BQ6" s="591"/>
      <c r="BS6" s="131"/>
      <c r="BT6" s="131"/>
      <c r="BU6" s="575"/>
    </row>
    <row r="7" spans="1:73" ht="12" customHeight="1">
      <c r="A7" s="131"/>
      <c r="G7" s="586"/>
      <c r="H7" s="587"/>
      <c r="I7" s="587"/>
      <c r="J7" s="587"/>
      <c r="K7" s="587"/>
      <c r="L7" s="587"/>
      <c r="M7" s="587"/>
      <c r="N7" s="587"/>
      <c r="O7" s="587"/>
      <c r="P7" s="587"/>
      <c r="Q7" s="587"/>
      <c r="R7" s="587"/>
      <c r="S7" s="587"/>
      <c r="T7" s="587"/>
      <c r="U7" s="587"/>
      <c r="V7" s="587"/>
      <c r="W7" s="587"/>
      <c r="X7" s="587"/>
      <c r="Y7" s="587"/>
      <c r="Z7" s="587"/>
      <c r="AA7" s="587"/>
      <c r="AB7" s="587"/>
      <c r="AC7" s="587"/>
      <c r="AD7" s="587"/>
      <c r="AE7" s="587"/>
      <c r="AF7" s="587"/>
      <c r="AG7" s="587"/>
      <c r="AH7" s="587"/>
      <c r="AI7" s="592"/>
      <c r="AJ7" s="592"/>
      <c r="AK7" s="592"/>
      <c r="AL7" s="592"/>
      <c r="AM7" s="592"/>
      <c r="AN7" s="592"/>
      <c r="AO7" s="592"/>
      <c r="AP7" s="592"/>
      <c r="AQ7" s="592"/>
      <c r="AR7" s="592"/>
      <c r="AS7" s="592"/>
      <c r="AT7" s="592"/>
      <c r="AU7" s="592"/>
      <c r="AV7" s="592"/>
      <c r="AW7" s="592"/>
      <c r="AX7" s="592"/>
      <c r="AY7" s="592"/>
      <c r="AZ7" s="592"/>
      <c r="BA7" s="592"/>
      <c r="BB7" s="592"/>
      <c r="BC7" s="592"/>
      <c r="BD7" s="592"/>
      <c r="BE7" s="592"/>
      <c r="BF7" s="592"/>
      <c r="BG7" s="592"/>
      <c r="BH7" s="592"/>
      <c r="BI7" s="592"/>
      <c r="BJ7" s="592"/>
      <c r="BK7" s="592"/>
      <c r="BL7" s="592"/>
      <c r="BM7" s="592"/>
      <c r="BN7" s="592"/>
      <c r="BO7" s="592"/>
      <c r="BP7" s="592"/>
      <c r="BQ7" s="593"/>
      <c r="BS7" s="131"/>
      <c r="BT7" s="131"/>
      <c r="BU7" s="575"/>
    </row>
    <row r="8" spans="1:73" ht="12" customHeight="1">
      <c r="A8" s="131"/>
      <c r="G8" s="436" t="s">
        <v>17</v>
      </c>
      <c r="H8" s="437"/>
      <c r="I8" s="437"/>
      <c r="J8" s="437"/>
      <c r="K8" s="437"/>
      <c r="L8" s="437"/>
      <c r="M8" s="437"/>
      <c r="N8" s="437"/>
      <c r="O8" s="437"/>
      <c r="P8" s="437"/>
      <c r="Q8" s="437"/>
      <c r="R8" s="437"/>
      <c r="S8" s="437"/>
      <c r="T8" s="438"/>
      <c r="U8" s="418" t="str">
        <f>IF(入力シート!$AG$1="","",入力シート!$AG$1&amp;"  "&amp;入力シート!$AG$2)</f>
        <v>90  〇〇</v>
      </c>
      <c r="V8" s="419"/>
      <c r="W8" s="419"/>
      <c r="X8" s="419"/>
      <c r="Y8" s="419"/>
      <c r="Z8" s="419"/>
      <c r="AA8" s="419"/>
      <c r="AB8" s="419"/>
      <c r="AC8" s="419"/>
      <c r="AD8" s="419"/>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69" t="s">
        <v>7</v>
      </c>
      <c r="BC8" s="469"/>
      <c r="BD8" s="469"/>
      <c r="BE8" s="469"/>
      <c r="BF8" s="469"/>
      <c r="BG8" s="469"/>
      <c r="BH8" s="469"/>
      <c r="BI8" s="469"/>
      <c r="BJ8" s="469"/>
      <c r="BK8" s="469"/>
      <c r="BL8" s="469"/>
      <c r="BM8" s="469"/>
      <c r="BN8" s="469"/>
      <c r="BO8" s="469"/>
      <c r="BP8" s="469"/>
      <c r="BQ8" s="470"/>
      <c r="BS8" s="131"/>
      <c r="BT8" s="131"/>
      <c r="BU8" s="575"/>
    </row>
    <row r="9" spans="1:73" ht="12" customHeight="1">
      <c r="A9" s="131"/>
      <c r="G9" s="439"/>
      <c r="H9" s="440"/>
      <c r="I9" s="440"/>
      <c r="J9" s="440"/>
      <c r="K9" s="440"/>
      <c r="L9" s="440"/>
      <c r="M9" s="440"/>
      <c r="N9" s="440"/>
      <c r="O9" s="440"/>
      <c r="P9" s="440"/>
      <c r="Q9" s="440"/>
      <c r="R9" s="440"/>
      <c r="S9" s="440"/>
      <c r="T9" s="441"/>
      <c r="U9" s="420"/>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71"/>
      <c r="BC9" s="471"/>
      <c r="BD9" s="471"/>
      <c r="BE9" s="471"/>
      <c r="BF9" s="471"/>
      <c r="BG9" s="471"/>
      <c r="BH9" s="471"/>
      <c r="BI9" s="471"/>
      <c r="BJ9" s="471"/>
      <c r="BK9" s="471"/>
      <c r="BL9" s="471"/>
      <c r="BM9" s="471"/>
      <c r="BN9" s="471"/>
      <c r="BO9" s="471"/>
      <c r="BP9" s="471"/>
      <c r="BQ9" s="472"/>
      <c r="BS9" s="131"/>
      <c r="BT9" s="131"/>
      <c r="BU9" s="575"/>
    </row>
    <row r="10" spans="1:73" ht="12" customHeight="1">
      <c r="A10" s="131"/>
      <c r="G10" s="442"/>
      <c r="H10" s="443"/>
      <c r="I10" s="443"/>
      <c r="J10" s="443"/>
      <c r="K10" s="443"/>
      <c r="L10" s="443"/>
      <c r="M10" s="443"/>
      <c r="N10" s="443"/>
      <c r="O10" s="443"/>
      <c r="P10" s="443"/>
      <c r="Q10" s="443"/>
      <c r="R10" s="443"/>
      <c r="S10" s="443"/>
      <c r="T10" s="444"/>
      <c r="U10" s="422"/>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73"/>
      <c r="BC10" s="473"/>
      <c r="BD10" s="473"/>
      <c r="BE10" s="473"/>
      <c r="BF10" s="473"/>
      <c r="BG10" s="473"/>
      <c r="BH10" s="473"/>
      <c r="BI10" s="473"/>
      <c r="BJ10" s="473"/>
      <c r="BK10" s="473"/>
      <c r="BL10" s="473"/>
      <c r="BM10" s="473"/>
      <c r="BN10" s="473"/>
      <c r="BO10" s="473"/>
      <c r="BP10" s="473"/>
      <c r="BQ10" s="474"/>
      <c r="BS10" s="131"/>
      <c r="BT10" s="131"/>
      <c r="BU10" s="575"/>
    </row>
    <row r="11" spans="1:73" ht="12" customHeight="1">
      <c r="A11" s="131">
        <v>3</v>
      </c>
      <c r="G11" s="436" t="s">
        <v>18</v>
      </c>
      <c r="H11" s="437"/>
      <c r="I11" s="437"/>
      <c r="J11" s="437"/>
      <c r="K11" s="437"/>
      <c r="L11" s="437"/>
      <c r="M11" s="437"/>
      <c r="N11" s="437"/>
      <c r="O11" s="437"/>
      <c r="P11" s="437"/>
      <c r="Q11" s="437"/>
      <c r="R11" s="437"/>
      <c r="S11" s="437"/>
      <c r="T11" s="438"/>
      <c r="U11" s="418" t="str">
        <f>IF(INDEX(入力,$A11,BQ$1)="","",INDEX(入力,$A11,BQ$1))</f>
        <v/>
      </c>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66"/>
      <c r="BS11" s="131"/>
      <c r="BT11" s="131"/>
      <c r="BU11" s="575"/>
    </row>
    <row r="12" spans="1:73" ht="12" customHeight="1">
      <c r="A12" s="131"/>
      <c r="G12" s="439"/>
      <c r="H12" s="440"/>
      <c r="I12" s="440"/>
      <c r="J12" s="440"/>
      <c r="K12" s="440"/>
      <c r="L12" s="440"/>
      <c r="M12" s="440"/>
      <c r="N12" s="440"/>
      <c r="O12" s="440"/>
      <c r="P12" s="440"/>
      <c r="Q12" s="440"/>
      <c r="R12" s="440"/>
      <c r="S12" s="440"/>
      <c r="T12" s="441"/>
      <c r="U12" s="420"/>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67"/>
      <c r="BS12" s="131"/>
      <c r="BT12" s="131"/>
      <c r="BU12" s="575"/>
    </row>
    <row r="13" spans="1:73" ht="12" customHeight="1">
      <c r="A13" s="131"/>
      <c r="G13" s="442"/>
      <c r="H13" s="443"/>
      <c r="I13" s="443"/>
      <c r="J13" s="443"/>
      <c r="K13" s="443"/>
      <c r="L13" s="443"/>
      <c r="M13" s="443"/>
      <c r="N13" s="443"/>
      <c r="O13" s="443"/>
      <c r="P13" s="443"/>
      <c r="Q13" s="443"/>
      <c r="R13" s="443"/>
      <c r="S13" s="443"/>
      <c r="T13" s="444"/>
      <c r="U13" s="422"/>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68"/>
      <c r="BS13" s="131"/>
      <c r="BT13" s="131"/>
      <c r="BU13" s="575"/>
    </row>
    <row r="14" spans="1:73" ht="12" customHeight="1">
      <c r="A14" s="131"/>
      <c r="G14" s="2"/>
      <c r="I14" s="437"/>
      <c r="J14" s="437"/>
      <c r="K14" s="437"/>
      <c r="L14" s="437"/>
      <c r="M14" s="437"/>
      <c r="N14" s="437"/>
      <c r="O14" s="437"/>
      <c r="P14" s="437"/>
      <c r="Q14" s="437"/>
      <c r="R14" s="437"/>
      <c r="S14" s="437"/>
      <c r="T14" s="437"/>
      <c r="U14" s="437"/>
      <c r="V14" s="437"/>
      <c r="W14" s="437"/>
      <c r="X14" s="437"/>
      <c r="Y14" s="437"/>
      <c r="Z14" s="17"/>
      <c r="AA14" s="17"/>
      <c r="AB14" s="17"/>
      <c r="AC14" s="17"/>
      <c r="AD14" s="17"/>
      <c r="AE14" s="17"/>
      <c r="AF14" s="425" t="s">
        <v>14</v>
      </c>
      <c r="AG14" s="425"/>
      <c r="AH14" s="425"/>
      <c r="AI14" s="425"/>
      <c r="AJ14" s="425"/>
      <c r="AK14" s="425"/>
      <c r="AL14" s="425"/>
      <c r="AM14" s="425"/>
      <c r="AN14" s="425"/>
      <c r="AO14" s="425"/>
      <c r="AP14" s="425"/>
      <c r="AQ14" s="425"/>
      <c r="AR14" s="17"/>
      <c r="AS14" s="17"/>
      <c r="AT14" s="17"/>
      <c r="AU14" s="17"/>
      <c r="BQ14" s="14"/>
      <c r="BS14" s="131"/>
      <c r="BT14" s="131"/>
      <c r="BU14" s="575"/>
    </row>
    <row r="15" spans="1:73" ht="12" customHeight="1">
      <c r="A15" s="131"/>
      <c r="G15" s="2"/>
      <c r="I15" s="440"/>
      <c r="J15" s="440"/>
      <c r="K15" s="440"/>
      <c r="L15" s="440"/>
      <c r="M15" s="440"/>
      <c r="N15" s="440"/>
      <c r="O15" s="440"/>
      <c r="P15" s="440"/>
      <c r="Q15" s="440"/>
      <c r="R15" s="440"/>
      <c r="S15" s="440"/>
      <c r="T15" s="440"/>
      <c r="U15" s="440"/>
      <c r="V15" s="440"/>
      <c r="W15" s="440"/>
      <c r="X15" s="440"/>
      <c r="Y15" s="440"/>
      <c r="Z15" s="18"/>
      <c r="AA15" s="18"/>
      <c r="AB15" s="18"/>
      <c r="AC15" s="18"/>
      <c r="AD15" s="18"/>
      <c r="AE15" s="18"/>
      <c r="AF15" s="426"/>
      <c r="AG15" s="426"/>
      <c r="AH15" s="426"/>
      <c r="AI15" s="426"/>
      <c r="AJ15" s="426"/>
      <c r="AK15" s="426"/>
      <c r="AL15" s="426"/>
      <c r="AM15" s="426"/>
      <c r="AN15" s="426"/>
      <c r="AO15" s="426"/>
      <c r="AP15" s="426"/>
      <c r="AQ15" s="426"/>
      <c r="AR15" s="18"/>
      <c r="AS15" s="18"/>
      <c r="AT15" s="18"/>
      <c r="AU15" s="426" t="str">
        <f ca="1">"１/全 "&amp;入力シート!$AA$41&amp;" "</f>
        <v xml:space="preserve">１/全  </v>
      </c>
      <c r="AV15" s="426"/>
      <c r="AW15" s="426"/>
      <c r="AX15" s="426"/>
      <c r="AY15" s="426"/>
      <c r="AZ15" s="426"/>
      <c r="BA15" s="426"/>
      <c r="BB15" s="426"/>
      <c r="BC15" s="426"/>
      <c r="BD15" s="426"/>
      <c r="BE15" s="426"/>
      <c r="BF15" s="426"/>
      <c r="BG15" s="426"/>
      <c r="BH15" s="426"/>
      <c r="BI15" s="426"/>
      <c r="BJ15" s="426"/>
      <c r="BK15" s="426"/>
      <c r="BL15" s="426"/>
      <c r="BM15" s="426"/>
      <c r="BN15" s="426"/>
      <c r="BO15" s="426"/>
      <c r="BQ15" s="16"/>
      <c r="BS15" s="131"/>
      <c r="BT15" s="131"/>
      <c r="BU15" s="575"/>
    </row>
    <row r="16" spans="1:73" ht="12" customHeight="1">
      <c r="A16" s="131"/>
      <c r="G16" s="2"/>
      <c r="I16" s="19" t="s">
        <v>13</v>
      </c>
      <c r="J16" s="19"/>
      <c r="K16" s="19"/>
      <c r="L16" s="19"/>
      <c r="M16" s="19"/>
      <c r="N16" s="19"/>
      <c r="O16" s="19"/>
      <c r="P16" s="19"/>
      <c r="Q16" s="19"/>
      <c r="R16" s="19"/>
      <c r="S16" s="19"/>
      <c r="T16" s="19"/>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426"/>
      <c r="AV16" s="426"/>
      <c r="AW16" s="426"/>
      <c r="AX16" s="426"/>
      <c r="AY16" s="426"/>
      <c r="AZ16" s="426"/>
      <c r="BA16" s="426"/>
      <c r="BB16" s="426"/>
      <c r="BC16" s="426"/>
      <c r="BD16" s="426"/>
      <c r="BE16" s="426"/>
      <c r="BF16" s="426"/>
      <c r="BG16" s="426"/>
      <c r="BH16" s="426"/>
      <c r="BI16" s="426"/>
      <c r="BJ16" s="426"/>
      <c r="BK16" s="426"/>
      <c r="BL16" s="426"/>
      <c r="BM16" s="426"/>
      <c r="BN16" s="426"/>
      <c r="BO16" s="426"/>
      <c r="BP16" s="18"/>
      <c r="BQ16" s="16"/>
      <c r="BS16" s="131"/>
      <c r="BT16" s="131"/>
      <c r="BU16" s="575"/>
    </row>
    <row r="17" spans="1:73" ht="12" customHeight="1">
      <c r="A17" s="131"/>
      <c r="G17" s="424" t="s">
        <v>1</v>
      </c>
      <c r="H17" s="424"/>
      <c r="I17" s="424"/>
      <c r="J17" s="424"/>
      <c r="K17" s="424" t="s">
        <v>3</v>
      </c>
      <c r="L17" s="424"/>
      <c r="M17" s="424"/>
      <c r="N17" s="424"/>
      <c r="O17" s="424"/>
      <c r="P17" s="424"/>
      <c r="Q17" s="424"/>
      <c r="R17" s="424"/>
      <c r="S17" s="424"/>
      <c r="T17" s="424"/>
      <c r="U17" s="424" t="s">
        <v>11</v>
      </c>
      <c r="V17" s="424"/>
      <c r="W17" s="424"/>
      <c r="X17" s="424"/>
      <c r="Y17" s="424"/>
      <c r="Z17" s="424"/>
      <c r="AA17" s="424"/>
      <c r="AB17" s="424"/>
      <c r="AC17" s="424"/>
      <c r="AD17" s="424"/>
      <c r="AE17" s="424"/>
      <c r="AF17" s="424"/>
      <c r="AG17" s="424"/>
      <c r="AH17" s="424"/>
      <c r="AI17" s="424"/>
      <c r="AJ17" s="424"/>
      <c r="AK17" s="424"/>
      <c r="AL17" s="424"/>
      <c r="AM17" s="424"/>
      <c r="AN17" s="424"/>
      <c r="AO17" s="424" t="s">
        <v>201</v>
      </c>
      <c r="AP17" s="424"/>
      <c r="AQ17" s="424"/>
      <c r="AR17" s="424"/>
      <c r="AS17" s="424"/>
      <c r="AT17" s="424"/>
      <c r="AU17" s="424"/>
      <c r="AV17" s="424"/>
      <c r="AW17" s="424"/>
      <c r="AX17" s="424"/>
      <c r="AY17" s="424"/>
      <c r="AZ17" s="424"/>
      <c r="BA17" s="424"/>
      <c r="BB17" s="424"/>
      <c r="BC17" s="424"/>
      <c r="BD17" s="424"/>
      <c r="BE17" s="424"/>
      <c r="BF17" s="424"/>
      <c r="BG17" s="424"/>
      <c r="BH17" s="424" t="s">
        <v>2</v>
      </c>
      <c r="BI17" s="424"/>
      <c r="BJ17" s="424"/>
      <c r="BK17" s="424"/>
      <c r="BL17" s="424"/>
      <c r="BM17" s="424" t="s">
        <v>8</v>
      </c>
      <c r="BN17" s="424"/>
      <c r="BO17" s="424"/>
      <c r="BP17" s="424"/>
      <c r="BQ17" s="424"/>
      <c r="BS17" s="131"/>
      <c r="BT17" s="131"/>
      <c r="BU17" s="575"/>
    </row>
    <row r="18" spans="1:73" ht="12" customHeight="1">
      <c r="A18" s="131"/>
      <c r="G18" s="424"/>
      <c r="H18" s="424"/>
      <c r="I18" s="424"/>
      <c r="J18" s="424"/>
      <c r="K18" s="424"/>
      <c r="L18" s="424"/>
      <c r="M18" s="424"/>
      <c r="N18" s="424"/>
      <c r="O18" s="424"/>
      <c r="P18" s="424"/>
      <c r="Q18" s="424"/>
      <c r="R18" s="424"/>
      <c r="S18" s="424"/>
      <c r="T18" s="424"/>
      <c r="U18" s="424"/>
      <c r="V18" s="424"/>
      <c r="W18" s="424"/>
      <c r="X18" s="424"/>
      <c r="Y18" s="424"/>
      <c r="Z18" s="424"/>
      <c r="AA18" s="424"/>
      <c r="AB18" s="424"/>
      <c r="AC18" s="424"/>
      <c r="AD18" s="424"/>
      <c r="AE18" s="424"/>
      <c r="AF18" s="424"/>
      <c r="AG18" s="424"/>
      <c r="AH18" s="424"/>
      <c r="AI18" s="424"/>
      <c r="AJ18" s="424"/>
      <c r="AK18" s="424"/>
      <c r="AL18" s="424"/>
      <c r="AM18" s="424"/>
      <c r="AN18" s="424"/>
      <c r="AO18" s="424"/>
      <c r="AP18" s="424"/>
      <c r="AQ18" s="424"/>
      <c r="AR18" s="424"/>
      <c r="AS18" s="424"/>
      <c r="AT18" s="424"/>
      <c r="AU18" s="424"/>
      <c r="AV18" s="424"/>
      <c r="AW18" s="424"/>
      <c r="AX18" s="424"/>
      <c r="AY18" s="424"/>
      <c r="AZ18" s="424"/>
      <c r="BA18" s="424"/>
      <c r="BB18" s="424"/>
      <c r="BC18" s="424"/>
      <c r="BD18" s="424"/>
      <c r="BE18" s="424"/>
      <c r="BF18" s="424"/>
      <c r="BG18" s="424"/>
      <c r="BH18" s="424"/>
      <c r="BI18" s="424"/>
      <c r="BJ18" s="424"/>
      <c r="BK18" s="424"/>
      <c r="BL18" s="424"/>
      <c r="BM18" s="424"/>
      <c r="BN18" s="424"/>
      <c r="BO18" s="424"/>
      <c r="BP18" s="424"/>
      <c r="BQ18" s="424"/>
      <c r="BS18" s="131"/>
      <c r="BT18" s="131"/>
      <c r="BU18" s="575"/>
    </row>
    <row r="19" spans="1:73" ht="12" customHeight="1">
      <c r="A19" s="131">
        <v>5</v>
      </c>
      <c r="G19" s="529">
        <v>1</v>
      </c>
      <c r="H19" s="437"/>
      <c r="I19" s="437"/>
      <c r="J19" s="438"/>
      <c r="K19" s="417" t="str">
        <f ca="1">IF(INDEX(入力,$A19,K$1)="","",INDEX(入力,$A19,K$1))</f>
        <v/>
      </c>
      <c r="L19" s="417"/>
      <c r="M19" s="417"/>
      <c r="N19" s="417"/>
      <c r="O19" s="417"/>
      <c r="P19" s="417"/>
      <c r="Q19" s="417"/>
      <c r="R19" s="417"/>
      <c r="S19" s="417"/>
      <c r="T19" s="417"/>
      <c r="U19" s="445" t="str">
        <f ca="1">IF($K19="","",VLOOKUP($K19,新選手名簿,U$1,FALSE))</f>
        <v/>
      </c>
      <c r="V19" s="446"/>
      <c r="W19" s="446"/>
      <c r="X19" s="446"/>
      <c r="Y19" s="446"/>
      <c r="Z19" s="446"/>
      <c r="AA19" s="446"/>
      <c r="AB19" s="446"/>
      <c r="AC19" s="446"/>
      <c r="AD19" s="446"/>
      <c r="AE19" s="446" t="str">
        <f>IF(INDEX(入力シート!AE1:BC36,$A19,AE$1)="","",入力シート!$AG$1*100+INDEX(入力シート!AE1:BC36,$A19,AE$1))</f>
        <v/>
      </c>
      <c r="AF19" s="446"/>
      <c r="AG19" s="446"/>
      <c r="AH19" s="446"/>
      <c r="AI19" s="446"/>
      <c r="AJ19" s="446"/>
      <c r="AK19" s="446"/>
      <c r="AL19" s="446"/>
      <c r="AM19" s="446"/>
      <c r="AN19" s="447"/>
      <c r="AO19" s="417" t="str">
        <f ca="1">IF($K19="","",VLOOKUP($K19,新選手名簿,AO$1,FALSE))</f>
        <v/>
      </c>
      <c r="AP19" s="417"/>
      <c r="AQ19" s="417"/>
      <c r="AR19" s="417"/>
      <c r="AS19" s="417"/>
      <c r="AT19" s="417"/>
      <c r="AU19" s="417"/>
      <c r="AV19" s="417"/>
      <c r="AW19" s="417"/>
      <c r="AX19" s="417"/>
      <c r="AY19" s="417"/>
      <c r="AZ19" s="417"/>
      <c r="BA19" s="417"/>
      <c r="BB19" s="417"/>
      <c r="BC19" s="417"/>
      <c r="BD19" s="417"/>
      <c r="BE19" s="417"/>
      <c r="BF19" s="417"/>
      <c r="BG19" s="417"/>
      <c r="BH19" s="417" t="str">
        <f ca="1">IF($K19="","",VLOOKUP($K19,新選手名簿,BH$1,FALSE))</f>
        <v/>
      </c>
      <c r="BI19" s="417"/>
      <c r="BJ19" s="417"/>
      <c r="BK19" s="417"/>
      <c r="BL19" s="417"/>
      <c r="BM19" s="417" t="str">
        <f ca="1">IF($K19="","",VLOOKUP($K19,新選手名簿,BM$1,FALSE))</f>
        <v/>
      </c>
      <c r="BN19" s="417"/>
      <c r="BO19" s="417"/>
      <c r="BP19" s="417"/>
      <c r="BQ19" s="417"/>
      <c r="BS19" s="131"/>
      <c r="BT19" s="131"/>
      <c r="BU19" s="575"/>
    </row>
    <row r="20" spans="1:73" ht="12" customHeight="1">
      <c r="A20" s="131"/>
      <c r="G20" s="439"/>
      <c r="H20" s="440"/>
      <c r="I20" s="440"/>
      <c r="J20" s="441"/>
      <c r="K20" s="417"/>
      <c r="L20" s="417"/>
      <c r="M20" s="417"/>
      <c r="N20" s="417"/>
      <c r="O20" s="417"/>
      <c r="P20" s="417"/>
      <c r="Q20" s="417"/>
      <c r="R20" s="417"/>
      <c r="S20" s="417"/>
      <c r="T20" s="417"/>
      <c r="U20" s="448"/>
      <c r="V20" s="449"/>
      <c r="W20" s="449"/>
      <c r="X20" s="449"/>
      <c r="Y20" s="449"/>
      <c r="Z20" s="449"/>
      <c r="AA20" s="449"/>
      <c r="AB20" s="449"/>
      <c r="AC20" s="449"/>
      <c r="AD20" s="449"/>
      <c r="AE20" s="449"/>
      <c r="AF20" s="449"/>
      <c r="AG20" s="449"/>
      <c r="AH20" s="449"/>
      <c r="AI20" s="449"/>
      <c r="AJ20" s="449"/>
      <c r="AK20" s="449"/>
      <c r="AL20" s="449"/>
      <c r="AM20" s="449"/>
      <c r="AN20" s="450"/>
      <c r="AO20" s="417"/>
      <c r="AP20" s="417"/>
      <c r="AQ20" s="417"/>
      <c r="AR20" s="417"/>
      <c r="AS20" s="417"/>
      <c r="AT20" s="417"/>
      <c r="AU20" s="417"/>
      <c r="AV20" s="417"/>
      <c r="AW20" s="417"/>
      <c r="AX20" s="417"/>
      <c r="AY20" s="417"/>
      <c r="AZ20" s="417"/>
      <c r="BA20" s="417"/>
      <c r="BB20" s="417"/>
      <c r="BC20" s="417"/>
      <c r="BD20" s="417"/>
      <c r="BE20" s="417"/>
      <c r="BF20" s="417"/>
      <c r="BG20" s="417"/>
      <c r="BH20" s="417"/>
      <c r="BI20" s="417"/>
      <c r="BJ20" s="417"/>
      <c r="BK20" s="417"/>
      <c r="BL20" s="417"/>
      <c r="BM20" s="417"/>
      <c r="BN20" s="417"/>
      <c r="BO20" s="417"/>
      <c r="BP20" s="417"/>
      <c r="BQ20" s="417"/>
      <c r="BS20" s="131"/>
      <c r="BT20" s="131"/>
      <c r="BU20" s="575"/>
    </row>
    <row r="21" spans="1:73" ht="12" customHeight="1">
      <c r="A21" s="131"/>
      <c r="G21" s="439"/>
      <c r="H21" s="440"/>
      <c r="I21" s="440"/>
      <c r="J21" s="441"/>
      <c r="K21" s="417"/>
      <c r="L21" s="417"/>
      <c r="M21" s="417"/>
      <c r="N21" s="417"/>
      <c r="O21" s="417"/>
      <c r="P21" s="417"/>
      <c r="Q21" s="417"/>
      <c r="R21" s="417"/>
      <c r="S21" s="417"/>
      <c r="T21" s="417"/>
      <c r="U21" s="451"/>
      <c r="V21" s="452"/>
      <c r="W21" s="452"/>
      <c r="X21" s="452"/>
      <c r="Y21" s="452"/>
      <c r="Z21" s="452"/>
      <c r="AA21" s="452"/>
      <c r="AB21" s="452"/>
      <c r="AC21" s="452"/>
      <c r="AD21" s="452"/>
      <c r="AE21" s="452"/>
      <c r="AF21" s="452"/>
      <c r="AG21" s="452"/>
      <c r="AH21" s="452"/>
      <c r="AI21" s="452"/>
      <c r="AJ21" s="452"/>
      <c r="AK21" s="452"/>
      <c r="AL21" s="452"/>
      <c r="AM21" s="452"/>
      <c r="AN21" s="453"/>
      <c r="AO21" s="417"/>
      <c r="AP21" s="417"/>
      <c r="AQ21" s="417"/>
      <c r="AR21" s="417"/>
      <c r="AS21" s="417"/>
      <c r="AT21" s="417"/>
      <c r="AU21" s="417"/>
      <c r="AV21" s="417"/>
      <c r="AW21" s="417"/>
      <c r="AX21" s="417"/>
      <c r="AY21" s="417"/>
      <c r="AZ21" s="417"/>
      <c r="BA21" s="417"/>
      <c r="BB21" s="417"/>
      <c r="BC21" s="417"/>
      <c r="BD21" s="417"/>
      <c r="BE21" s="417"/>
      <c r="BF21" s="417"/>
      <c r="BG21" s="417"/>
      <c r="BH21" s="417"/>
      <c r="BI21" s="417"/>
      <c r="BJ21" s="417"/>
      <c r="BK21" s="417"/>
      <c r="BL21" s="417"/>
      <c r="BM21" s="417"/>
      <c r="BN21" s="417"/>
      <c r="BO21" s="417"/>
      <c r="BP21" s="417"/>
      <c r="BQ21" s="417"/>
      <c r="BS21" s="131"/>
      <c r="BT21" s="131"/>
      <c r="BU21" s="575"/>
    </row>
    <row r="22" spans="1:73" ht="12" customHeight="1">
      <c r="A22" s="131">
        <f>A19+1</f>
        <v>6</v>
      </c>
      <c r="G22" s="439"/>
      <c r="H22" s="440"/>
      <c r="I22" s="440"/>
      <c r="J22" s="441"/>
      <c r="K22" s="417" t="str">
        <f ca="1">IF(INDEX(入力,$A22,K$1)="","",INDEX(入力,$A22,K$1))</f>
        <v/>
      </c>
      <c r="L22" s="417"/>
      <c r="M22" s="417"/>
      <c r="N22" s="417"/>
      <c r="O22" s="417"/>
      <c r="P22" s="417"/>
      <c r="Q22" s="417"/>
      <c r="R22" s="417"/>
      <c r="S22" s="417"/>
      <c r="T22" s="417"/>
      <c r="U22" s="417" t="str">
        <f ca="1">IF($K22="","",VLOOKUP($K22,新選手名簿,U$1,FALSE))</f>
        <v/>
      </c>
      <c r="V22" s="417"/>
      <c r="W22" s="417"/>
      <c r="X22" s="417"/>
      <c r="Y22" s="417"/>
      <c r="Z22" s="417"/>
      <c r="AA22" s="417"/>
      <c r="AB22" s="417"/>
      <c r="AC22" s="417"/>
      <c r="AD22" s="417"/>
      <c r="AE22" s="417" t="str">
        <f>IF(INDEX(入力シート!AE4:BC39,$A22,AE$1)="","",入力シート!$AG$1*100+INDEX(入力シート!AE4:BC39,$A22,AE$1))</f>
        <v/>
      </c>
      <c r="AF22" s="417"/>
      <c r="AG22" s="417"/>
      <c r="AH22" s="417"/>
      <c r="AI22" s="417"/>
      <c r="AJ22" s="417"/>
      <c r="AK22" s="417"/>
      <c r="AL22" s="417"/>
      <c r="AM22" s="417"/>
      <c r="AN22" s="417"/>
      <c r="AO22" s="417" t="str">
        <f ca="1">IF($K22="","",VLOOKUP($K22,新選手名簿,AO$1,FALSE))</f>
        <v/>
      </c>
      <c r="AP22" s="417"/>
      <c r="AQ22" s="417"/>
      <c r="AR22" s="417"/>
      <c r="AS22" s="417"/>
      <c r="AT22" s="417"/>
      <c r="AU22" s="417"/>
      <c r="AV22" s="417"/>
      <c r="AW22" s="417"/>
      <c r="AX22" s="417"/>
      <c r="AY22" s="417"/>
      <c r="AZ22" s="417"/>
      <c r="BA22" s="417"/>
      <c r="BB22" s="417"/>
      <c r="BC22" s="417"/>
      <c r="BD22" s="417"/>
      <c r="BE22" s="417"/>
      <c r="BF22" s="417"/>
      <c r="BG22" s="417"/>
      <c r="BH22" s="417" t="str">
        <f ca="1">IF($K22="","",VLOOKUP($K22,新選手名簿,BH$1,FALSE))</f>
        <v/>
      </c>
      <c r="BI22" s="417"/>
      <c r="BJ22" s="417"/>
      <c r="BK22" s="417"/>
      <c r="BL22" s="417"/>
      <c r="BM22" s="417" t="str">
        <f ca="1">IF($K22="","",VLOOKUP($K22,新選手名簿,BM$1,FALSE))</f>
        <v/>
      </c>
      <c r="BN22" s="417"/>
      <c r="BO22" s="417"/>
      <c r="BP22" s="417"/>
      <c r="BQ22" s="417"/>
      <c r="BS22" s="131"/>
      <c r="BT22" s="131"/>
      <c r="BU22" s="575"/>
    </row>
    <row r="23" spans="1:73" ht="12" customHeight="1">
      <c r="A23" s="131"/>
      <c r="G23" s="439"/>
      <c r="H23" s="440"/>
      <c r="I23" s="440"/>
      <c r="J23" s="441"/>
      <c r="K23" s="417"/>
      <c r="L23" s="417"/>
      <c r="M23" s="417"/>
      <c r="N23" s="417"/>
      <c r="O23" s="417"/>
      <c r="P23" s="417"/>
      <c r="Q23" s="417"/>
      <c r="R23" s="417"/>
      <c r="S23" s="417"/>
      <c r="T23" s="417"/>
      <c r="U23" s="417"/>
      <c r="V23" s="417"/>
      <c r="W23" s="417"/>
      <c r="X23" s="417"/>
      <c r="Y23" s="417"/>
      <c r="Z23" s="417"/>
      <c r="AA23" s="417"/>
      <c r="AB23" s="417"/>
      <c r="AC23" s="417"/>
      <c r="AD23" s="417"/>
      <c r="AE23" s="417"/>
      <c r="AF23" s="417"/>
      <c r="AG23" s="417"/>
      <c r="AH23" s="417"/>
      <c r="AI23" s="417"/>
      <c r="AJ23" s="417"/>
      <c r="AK23" s="417"/>
      <c r="AL23" s="417"/>
      <c r="AM23" s="417"/>
      <c r="AN23" s="417"/>
      <c r="AO23" s="417"/>
      <c r="AP23" s="417"/>
      <c r="AQ23" s="417"/>
      <c r="AR23" s="417"/>
      <c r="AS23" s="417"/>
      <c r="AT23" s="417"/>
      <c r="AU23" s="417"/>
      <c r="AV23" s="417"/>
      <c r="AW23" s="417"/>
      <c r="AX23" s="417"/>
      <c r="AY23" s="417"/>
      <c r="AZ23" s="417"/>
      <c r="BA23" s="417"/>
      <c r="BB23" s="417"/>
      <c r="BC23" s="417"/>
      <c r="BD23" s="417"/>
      <c r="BE23" s="417"/>
      <c r="BF23" s="417"/>
      <c r="BG23" s="417"/>
      <c r="BH23" s="417"/>
      <c r="BI23" s="417"/>
      <c r="BJ23" s="417"/>
      <c r="BK23" s="417"/>
      <c r="BL23" s="417"/>
      <c r="BM23" s="417"/>
      <c r="BN23" s="417"/>
      <c r="BO23" s="417"/>
      <c r="BP23" s="417"/>
      <c r="BQ23" s="417"/>
      <c r="BS23" s="131"/>
      <c r="BT23" s="131"/>
      <c r="BU23" s="575"/>
    </row>
    <row r="24" spans="1:73" ht="12" customHeight="1">
      <c r="A24" s="131"/>
      <c r="G24" s="439"/>
      <c r="H24" s="440"/>
      <c r="I24" s="440"/>
      <c r="J24" s="441"/>
      <c r="K24" s="417"/>
      <c r="L24" s="417"/>
      <c r="M24" s="417"/>
      <c r="N24" s="417"/>
      <c r="O24" s="417"/>
      <c r="P24" s="417"/>
      <c r="Q24" s="417"/>
      <c r="R24" s="417"/>
      <c r="S24" s="417"/>
      <c r="T24" s="417"/>
      <c r="U24" s="417"/>
      <c r="V24" s="417"/>
      <c r="W24" s="417"/>
      <c r="X24" s="417"/>
      <c r="Y24" s="417"/>
      <c r="Z24" s="417"/>
      <c r="AA24" s="417"/>
      <c r="AB24" s="417"/>
      <c r="AC24" s="417"/>
      <c r="AD24" s="417"/>
      <c r="AE24" s="417"/>
      <c r="AF24" s="417"/>
      <c r="AG24" s="417"/>
      <c r="AH24" s="417"/>
      <c r="AI24" s="417"/>
      <c r="AJ24" s="417"/>
      <c r="AK24" s="417"/>
      <c r="AL24" s="417"/>
      <c r="AM24" s="417"/>
      <c r="AN24" s="417"/>
      <c r="AO24" s="417"/>
      <c r="AP24" s="417"/>
      <c r="AQ24" s="417"/>
      <c r="AR24" s="417"/>
      <c r="AS24" s="417"/>
      <c r="AT24" s="417"/>
      <c r="AU24" s="417"/>
      <c r="AV24" s="417"/>
      <c r="AW24" s="417"/>
      <c r="AX24" s="417"/>
      <c r="AY24" s="417"/>
      <c r="AZ24" s="417"/>
      <c r="BA24" s="417"/>
      <c r="BB24" s="417"/>
      <c r="BC24" s="417"/>
      <c r="BD24" s="417"/>
      <c r="BE24" s="417"/>
      <c r="BF24" s="417"/>
      <c r="BG24" s="417"/>
      <c r="BH24" s="417"/>
      <c r="BI24" s="417"/>
      <c r="BJ24" s="417"/>
      <c r="BK24" s="417"/>
      <c r="BL24" s="417"/>
      <c r="BM24" s="417"/>
      <c r="BN24" s="417"/>
      <c r="BO24" s="417"/>
      <c r="BP24" s="417"/>
      <c r="BQ24" s="417"/>
      <c r="BS24" s="131"/>
      <c r="BT24" s="131"/>
      <c r="BU24" s="575"/>
    </row>
    <row r="25" spans="1:73" ht="12" customHeight="1">
      <c r="A25" s="131">
        <f>A22+1</f>
        <v>7</v>
      </c>
      <c r="G25" s="439"/>
      <c r="H25" s="440"/>
      <c r="I25" s="440"/>
      <c r="J25" s="441"/>
      <c r="K25" s="417" t="str">
        <f ca="1">IF(INDEX(入力,$A25,K$1)="","",INDEX(入力,$A25,K$1))</f>
        <v/>
      </c>
      <c r="L25" s="417"/>
      <c r="M25" s="417"/>
      <c r="N25" s="417"/>
      <c r="O25" s="417"/>
      <c r="P25" s="417"/>
      <c r="Q25" s="417"/>
      <c r="R25" s="417"/>
      <c r="S25" s="417"/>
      <c r="T25" s="417"/>
      <c r="U25" s="417" t="str">
        <f ca="1">IF($K25="","",VLOOKUP($K25,新選手名簿,U$1,FALSE))</f>
        <v/>
      </c>
      <c r="V25" s="417"/>
      <c r="W25" s="417"/>
      <c r="X25" s="417"/>
      <c r="Y25" s="417"/>
      <c r="Z25" s="417"/>
      <c r="AA25" s="417"/>
      <c r="AB25" s="417"/>
      <c r="AC25" s="417"/>
      <c r="AD25" s="417"/>
      <c r="AE25" s="417">
        <f>IF(INDEX(入力シート!AE7:BC42,$A25,AE$1)="","",入力シート!$AG$1*100+INDEX(入力シート!AE7:BC42,$A25,AE$1))</f>
        <v>9001</v>
      </c>
      <c r="AF25" s="417"/>
      <c r="AG25" s="417"/>
      <c r="AH25" s="417"/>
      <c r="AI25" s="417"/>
      <c r="AJ25" s="417"/>
      <c r="AK25" s="417"/>
      <c r="AL25" s="417"/>
      <c r="AM25" s="417"/>
      <c r="AN25" s="417"/>
      <c r="AO25" s="417" t="str">
        <f ca="1">IF($K25="","",VLOOKUP($K25,新選手名簿,AO$1,FALSE))</f>
        <v/>
      </c>
      <c r="AP25" s="417"/>
      <c r="AQ25" s="417"/>
      <c r="AR25" s="417"/>
      <c r="AS25" s="417"/>
      <c r="AT25" s="417"/>
      <c r="AU25" s="417"/>
      <c r="AV25" s="417"/>
      <c r="AW25" s="417"/>
      <c r="AX25" s="417"/>
      <c r="AY25" s="417"/>
      <c r="AZ25" s="417"/>
      <c r="BA25" s="417"/>
      <c r="BB25" s="417"/>
      <c r="BC25" s="417"/>
      <c r="BD25" s="417"/>
      <c r="BE25" s="417"/>
      <c r="BF25" s="417"/>
      <c r="BG25" s="417"/>
      <c r="BH25" s="417" t="str">
        <f ca="1">IF($K25="","",VLOOKUP($K25,新選手名簿,BH$1,FALSE))</f>
        <v/>
      </c>
      <c r="BI25" s="417"/>
      <c r="BJ25" s="417"/>
      <c r="BK25" s="417"/>
      <c r="BL25" s="417"/>
      <c r="BM25" s="417" t="str">
        <f ca="1">IF($K25="","",VLOOKUP($K25,新選手名簿,BM$1,FALSE))</f>
        <v/>
      </c>
      <c r="BN25" s="417"/>
      <c r="BO25" s="417"/>
      <c r="BP25" s="417"/>
      <c r="BQ25" s="417"/>
      <c r="BS25" s="131"/>
      <c r="BT25" s="131"/>
      <c r="BU25" s="575"/>
    </row>
    <row r="26" spans="1:73" ht="12" customHeight="1">
      <c r="A26" s="131"/>
      <c r="G26" s="439"/>
      <c r="H26" s="440"/>
      <c r="I26" s="440"/>
      <c r="J26" s="441"/>
      <c r="K26" s="417"/>
      <c r="L26" s="417"/>
      <c r="M26" s="417"/>
      <c r="N26" s="417"/>
      <c r="O26" s="417"/>
      <c r="P26" s="417"/>
      <c r="Q26" s="417"/>
      <c r="R26" s="417"/>
      <c r="S26" s="417"/>
      <c r="T26" s="417"/>
      <c r="U26" s="417"/>
      <c r="V26" s="417"/>
      <c r="W26" s="417"/>
      <c r="X26" s="417"/>
      <c r="Y26" s="417"/>
      <c r="Z26" s="417"/>
      <c r="AA26" s="417"/>
      <c r="AB26" s="417"/>
      <c r="AC26" s="417"/>
      <c r="AD26" s="417"/>
      <c r="AE26" s="417"/>
      <c r="AF26" s="417"/>
      <c r="AG26" s="417"/>
      <c r="AH26" s="417"/>
      <c r="AI26" s="417"/>
      <c r="AJ26" s="417"/>
      <c r="AK26" s="417"/>
      <c r="AL26" s="417"/>
      <c r="AM26" s="417"/>
      <c r="AN26" s="417"/>
      <c r="AO26" s="417"/>
      <c r="AP26" s="417"/>
      <c r="AQ26" s="417"/>
      <c r="AR26" s="417"/>
      <c r="AS26" s="417"/>
      <c r="AT26" s="417"/>
      <c r="AU26" s="417"/>
      <c r="AV26" s="417"/>
      <c r="AW26" s="417"/>
      <c r="AX26" s="417"/>
      <c r="AY26" s="417"/>
      <c r="AZ26" s="417"/>
      <c r="BA26" s="417"/>
      <c r="BB26" s="417"/>
      <c r="BC26" s="417"/>
      <c r="BD26" s="417"/>
      <c r="BE26" s="417"/>
      <c r="BF26" s="417"/>
      <c r="BG26" s="417"/>
      <c r="BH26" s="417"/>
      <c r="BI26" s="417"/>
      <c r="BJ26" s="417"/>
      <c r="BK26" s="417"/>
      <c r="BL26" s="417"/>
      <c r="BM26" s="417"/>
      <c r="BN26" s="417"/>
      <c r="BO26" s="417"/>
      <c r="BP26" s="417"/>
      <c r="BQ26" s="417"/>
      <c r="BS26" s="131"/>
      <c r="BT26" s="131"/>
      <c r="BU26" s="575"/>
    </row>
    <row r="27" spans="1:73" ht="12" customHeight="1">
      <c r="A27" s="131"/>
      <c r="G27" s="442"/>
      <c r="H27" s="443"/>
      <c r="I27" s="443"/>
      <c r="J27" s="444"/>
      <c r="K27" s="417"/>
      <c r="L27" s="417"/>
      <c r="M27" s="417"/>
      <c r="N27" s="417"/>
      <c r="O27" s="417"/>
      <c r="P27" s="417"/>
      <c r="Q27" s="417"/>
      <c r="R27" s="417"/>
      <c r="S27" s="417"/>
      <c r="T27" s="417"/>
      <c r="U27" s="417"/>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c r="BB27" s="417"/>
      <c r="BC27" s="417"/>
      <c r="BD27" s="417"/>
      <c r="BE27" s="417"/>
      <c r="BF27" s="417"/>
      <c r="BG27" s="417"/>
      <c r="BH27" s="417"/>
      <c r="BI27" s="417"/>
      <c r="BJ27" s="417"/>
      <c r="BK27" s="417"/>
      <c r="BL27" s="417"/>
      <c r="BM27" s="417"/>
      <c r="BN27" s="417"/>
      <c r="BO27" s="417"/>
      <c r="BP27" s="417"/>
      <c r="BQ27" s="417"/>
      <c r="BS27" s="131"/>
      <c r="BT27" s="131"/>
      <c r="BU27" s="575"/>
    </row>
    <row r="28" spans="1:73" ht="12" customHeight="1">
      <c r="A28" s="131">
        <f>A25+1</f>
        <v>8</v>
      </c>
      <c r="G28" s="529">
        <v>2</v>
      </c>
      <c r="H28" s="437"/>
      <c r="I28" s="437"/>
      <c r="J28" s="438"/>
      <c r="K28" s="417" t="str">
        <f ca="1">IF(INDEX(入力,$A28,K$1)="","",INDEX(入力,$A28,K$1))</f>
        <v/>
      </c>
      <c r="L28" s="417"/>
      <c r="M28" s="417"/>
      <c r="N28" s="417"/>
      <c r="O28" s="417"/>
      <c r="P28" s="417"/>
      <c r="Q28" s="417"/>
      <c r="R28" s="417"/>
      <c r="S28" s="417"/>
      <c r="T28" s="417"/>
      <c r="U28" s="417" t="str">
        <f ca="1">IF($K28="","",VLOOKUP($K28,新選手名簿,U$1,FALSE))</f>
        <v/>
      </c>
      <c r="V28" s="417"/>
      <c r="W28" s="417"/>
      <c r="X28" s="417"/>
      <c r="Y28" s="417"/>
      <c r="Z28" s="417"/>
      <c r="AA28" s="417"/>
      <c r="AB28" s="417"/>
      <c r="AC28" s="417"/>
      <c r="AD28" s="417"/>
      <c r="AE28" s="417">
        <f>IF(INDEX(入力シート!AE10:BC45,$A28,AE$1)="","",入力シート!$AG$1*100+INDEX(入力シート!AE10:BC45,$A28,AE$1))</f>
        <v>9005</v>
      </c>
      <c r="AF28" s="417"/>
      <c r="AG28" s="417"/>
      <c r="AH28" s="417"/>
      <c r="AI28" s="417"/>
      <c r="AJ28" s="417"/>
      <c r="AK28" s="417"/>
      <c r="AL28" s="417"/>
      <c r="AM28" s="417"/>
      <c r="AN28" s="417"/>
      <c r="AO28" s="417" t="str">
        <f ca="1">IF($K28="","",VLOOKUP($K28,新選手名簿,AO$1,FALSE))</f>
        <v/>
      </c>
      <c r="AP28" s="417"/>
      <c r="AQ28" s="417"/>
      <c r="AR28" s="417"/>
      <c r="AS28" s="417"/>
      <c r="AT28" s="417"/>
      <c r="AU28" s="417"/>
      <c r="AV28" s="417"/>
      <c r="AW28" s="417"/>
      <c r="AX28" s="417"/>
      <c r="AY28" s="417"/>
      <c r="AZ28" s="417"/>
      <c r="BA28" s="417"/>
      <c r="BB28" s="417"/>
      <c r="BC28" s="417"/>
      <c r="BD28" s="417"/>
      <c r="BE28" s="417"/>
      <c r="BF28" s="417"/>
      <c r="BG28" s="417"/>
      <c r="BH28" s="417" t="str">
        <f ca="1">IF($K28="","",VLOOKUP($K28,新選手名簿,BH$1,FALSE))</f>
        <v/>
      </c>
      <c r="BI28" s="417"/>
      <c r="BJ28" s="417"/>
      <c r="BK28" s="417"/>
      <c r="BL28" s="417"/>
      <c r="BM28" s="417" t="str">
        <f ca="1">IF($K28="","",VLOOKUP($K28,新選手名簿,BM$1,FALSE))</f>
        <v/>
      </c>
      <c r="BN28" s="417"/>
      <c r="BO28" s="417"/>
      <c r="BP28" s="417"/>
      <c r="BQ28" s="417"/>
      <c r="BS28" s="131"/>
      <c r="BT28" s="131"/>
      <c r="BU28" s="575"/>
    </row>
    <row r="29" spans="1:73" ht="12" customHeight="1">
      <c r="A29" s="131"/>
      <c r="G29" s="439"/>
      <c r="H29" s="440"/>
      <c r="I29" s="440"/>
      <c r="J29" s="441"/>
      <c r="K29" s="417"/>
      <c r="L29" s="417"/>
      <c r="M29" s="417"/>
      <c r="N29" s="417"/>
      <c r="O29" s="417"/>
      <c r="P29" s="417"/>
      <c r="Q29" s="417"/>
      <c r="R29" s="417"/>
      <c r="S29" s="417"/>
      <c r="T29" s="417"/>
      <c r="U29" s="417"/>
      <c r="V29" s="417"/>
      <c r="W29" s="417"/>
      <c r="X29" s="417"/>
      <c r="Y29" s="417"/>
      <c r="Z29" s="417"/>
      <c r="AA29" s="417"/>
      <c r="AB29" s="417"/>
      <c r="AC29" s="417"/>
      <c r="AD29" s="417"/>
      <c r="AE29" s="417"/>
      <c r="AF29" s="417"/>
      <c r="AG29" s="417"/>
      <c r="AH29" s="417"/>
      <c r="AI29" s="417"/>
      <c r="AJ29" s="417"/>
      <c r="AK29" s="417"/>
      <c r="AL29" s="417"/>
      <c r="AM29" s="417"/>
      <c r="AN29" s="417"/>
      <c r="AO29" s="417"/>
      <c r="AP29" s="417"/>
      <c r="AQ29" s="417"/>
      <c r="AR29" s="417"/>
      <c r="AS29" s="417"/>
      <c r="AT29" s="417"/>
      <c r="AU29" s="417"/>
      <c r="AV29" s="417"/>
      <c r="AW29" s="417"/>
      <c r="AX29" s="417"/>
      <c r="AY29" s="417"/>
      <c r="AZ29" s="417"/>
      <c r="BA29" s="417"/>
      <c r="BB29" s="417"/>
      <c r="BC29" s="417"/>
      <c r="BD29" s="417"/>
      <c r="BE29" s="417"/>
      <c r="BF29" s="417"/>
      <c r="BG29" s="417"/>
      <c r="BH29" s="417"/>
      <c r="BI29" s="417"/>
      <c r="BJ29" s="417"/>
      <c r="BK29" s="417"/>
      <c r="BL29" s="417"/>
      <c r="BM29" s="417"/>
      <c r="BN29" s="417"/>
      <c r="BO29" s="417"/>
      <c r="BP29" s="417"/>
      <c r="BQ29" s="417"/>
      <c r="BS29" s="131"/>
      <c r="BT29" s="131"/>
      <c r="BU29" s="575"/>
    </row>
    <row r="30" spans="1:73" ht="12" customHeight="1">
      <c r="A30" s="131"/>
      <c r="G30" s="439"/>
      <c r="H30" s="440"/>
      <c r="I30" s="440"/>
      <c r="J30" s="441"/>
      <c r="K30" s="417"/>
      <c r="L30" s="417"/>
      <c r="M30" s="417"/>
      <c r="N30" s="417"/>
      <c r="O30" s="417"/>
      <c r="P30" s="417"/>
      <c r="Q30" s="417"/>
      <c r="R30" s="417"/>
      <c r="S30" s="417"/>
      <c r="T30" s="417"/>
      <c r="U30" s="417"/>
      <c r="V30" s="417"/>
      <c r="W30" s="417"/>
      <c r="X30" s="417"/>
      <c r="Y30" s="417"/>
      <c r="Z30" s="417"/>
      <c r="AA30" s="417"/>
      <c r="AB30" s="417"/>
      <c r="AC30" s="417"/>
      <c r="AD30" s="417"/>
      <c r="AE30" s="417"/>
      <c r="AF30" s="417"/>
      <c r="AG30" s="417"/>
      <c r="AH30" s="417"/>
      <c r="AI30" s="417"/>
      <c r="AJ30" s="417"/>
      <c r="AK30" s="417"/>
      <c r="AL30" s="417"/>
      <c r="AM30" s="417"/>
      <c r="AN30" s="417"/>
      <c r="AO30" s="417"/>
      <c r="AP30" s="417"/>
      <c r="AQ30" s="417"/>
      <c r="AR30" s="417"/>
      <c r="AS30" s="417"/>
      <c r="AT30" s="417"/>
      <c r="AU30" s="417"/>
      <c r="AV30" s="417"/>
      <c r="AW30" s="417"/>
      <c r="AX30" s="417"/>
      <c r="AY30" s="417"/>
      <c r="AZ30" s="417"/>
      <c r="BA30" s="417"/>
      <c r="BB30" s="417"/>
      <c r="BC30" s="417"/>
      <c r="BD30" s="417"/>
      <c r="BE30" s="417"/>
      <c r="BF30" s="417"/>
      <c r="BG30" s="417"/>
      <c r="BH30" s="417"/>
      <c r="BI30" s="417"/>
      <c r="BJ30" s="417"/>
      <c r="BK30" s="417"/>
      <c r="BL30" s="417"/>
      <c r="BM30" s="417"/>
      <c r="BN30" s="417"/>
      <c r="BO30" s="417"/>
      <c r="BP30" s="417"/>
      <c r="BQ30" s="417"/>
      <c r="BS30" s="131"/>
      <c r="BT30" s="131"/>
      <c r="BU30" s="575"/>
    </row>
    <row r="31" spans="1:73" ht="12" customHeight="1">
      <c r="A31" s="131">
        <f>A28+1</f>
        <v>9</v>
      </c>
      <c r="G31" s="439"/>
      <c r="H31" s="440"/>
      <c r="I31" s="440"/>
      <c r="J31" s="441"/>
      <c r="K31" s="417" t="str">
        <f ca="1">IF(INDEX(入力,$A31,K$1)="","",INDEX(入力,$A31,K$1))</f>
        <v/>
      </c>
      <c r="L31" s="417"/>
      <c r="M31" s="417"/>
      <c r="N31" s="417"/>
      <c r="O31" s="417"/>
      <c r="P31" s="417"/>
      <c r="Q31" s="417"/>
      <c r="R31" s="417"/>
      <c r="S31" s="417"/>
      <c r="T31" s="417"/>
      <c r="U31" s="417" t="str">
        <f ca="1">IF($K31="","",VLOOKUP($K31,新選手名簿,U$1,FALSE))</f>
        <v/>
      </c>
      <c r="V31" s="417"/>
      <c r="W31" s="417"/>
      <c r="X31" s="417"/>
      <c r="Y31" s="417"/>
      <c r="Z31" s="417"/>
      <c r="AA31" s="417"/>
      <c r="AB31" s="417"/>
      <c r="AC31" s="417"/>
      <c r="AD31" s="417"/>
      <c r="AE31" s="417">
        <f>IF(INDEX(入力シート!AE13:BC48,$A31,AE$1)="","",入力シート!$AG$1*100+INDEX(入力シート!AE13:BC48,$A31,AE$1))</f>
        <v>9009</v>
      </c>
      <c r="AF31" s="417"/>
      <c r="AG31" s="417"/>
      <c r="AH31" s="417"/>
      <c r="AI31" s="417"/>
      <c r="AJ31" s="417"/>
      <c r="AK31" s="417"/>
      <c r="AL31" s="417"/>
      <c r="AM31" s="417"/>
      <c r="AN31" s="417"/>
      <c r="AO31" s="417" t="str">
        <f ca="1">IF($K31="","",VLOOKUP($K31,新選手名簿,AO$1,FALSE))</f>
        <v/>
      </c>
      <c r="AP31" s="417"/>
      <c r="AQ31" s="417"/>
      <c r="AR31" s="417"/>
      <c r="AS31" s="417"/>
      <c r="AT31" s="417"/>
      <c r="AU31" s="417"/>
      <c r="AV31" s="417"/>
      <c r="AW31" s="417"/>
      <c r="AX31" s="417"/>
      <c r="AY31" s="417"/>
      <c r="AZ31" s="417"/>
      <c r="BA31" s="417"/>
      <c r="BB31" s="417"/>
      <c r="BC31" s="417"/>
      <c r="BD31" s="417"/>
      <c r="BE31" s="417"/>
      <c r="BF31" s="417"/>
      <c r="BG31" s="417"/>
      <c r="BH31" s="417" t="str">
        <f ca="1">IF($K31="","",VLOOKUP($K31,新選手名簿,BH$1,FALSE))</f>
        <v/>
      </c>
      <c r="BI31" s="417"/>
      <c r="BJ31" s="417"/>
      <c r="BK31" s="417"/>
      <c r="BL31" s="417"/>
      <c r="BM31" s="417" t="str">
        <f ca="1">IF($K31="","",VLOOKUP($K31,新選手名簿,BM$1,FALSE))</f>
        <v/>
      </c>
      <c r="BN31" s="417"/>
      <c r="BO31" s="417"/>
      <c r="BP31" s="417"/>
      <c r="BQ31" s="417"/>
      <c r="BS31" s="131"/>
      <c r="BT31" s="131"/>
      <c r="BU31" s="575"/>
    </row>
    <row r="32" spans="1:73" ht="12" customHeight="1">
      <c r="A32" s="131"/>
      <c r="G32" s="439"/>
      <c r="H32" s="440"/>
      <c r="I32" s="440"/>
      <c r="J32" s="441"/>
      <c r="K32" s="417"/>
      <c r="L32" s="417"/>
      <c r="M32" s="417"/>
      <c r="N32" s="417"/>
      <c r="O32" s="417"/>
      <c r="P32" s="417"/>
      <c r="Q32" s="417"/>
      <c r="R32" s="417"/>
      <c r="S32" s="417"/>
      <c r="T32" s="417"/>
      <c r="U32" s="417"/>
      <c r="V32" s="417"/>
      <c r="W32" s="417"/>
      <c r="X32" s="417"/>
      <c r="Y32" s="417"/>
      <c r="Z32" s="417"/>
      <c r="AA32" s="417"/>
      <c r="AB32" s="417"/>
      <c r="AC32" s="417"/>
      <c r="AD32" s="417"/>
      <c r="AE32" s="417"/>
      <c r="AF32" s="417"/>
      <c r="AG32" s="417"/>
      <c r="AH32" s="417"/>
      <c r="AI32" s="417"/>
      <c r="AJ32" s="417"/>
      <c r="AK32" s="417"/>
      <c r="AL32" s="417"/>
      <c r="AM32" s="417"/>
      <c r="AN32" s="417"/>
      <c r="AO32" s="417"/>
      <c r="AP32" s="417"/>
      <c r="AQ32" s="417"/>
      <c r="AR32" s="417"/>
      <c r="AS32" s="417"/>
      <c r="AT32" s="417"/>
      <c r="AU32" s="417"/>
      <c r="AV32" s="417"/>
      <c r="AW32" s="417"/>
      <c r="AX32" s="417"/>
      <c r="AY32" s="417"/>
      <c r="AZ32" s="417"/>
      <c r="BA32" s="417"/>
      <c r="BB32" s="417"/>
      <c r="BC32" s="417"/>
      <c r="BD32" s="417"/>
      <c r="BE32" s="417"/>
      <c r="BF32" s="417"/>
      <c r="BG32" s="417"/>
      <c r="BH32" s="417"/>
      <c r="BI32" s="417"/>
      <c r="BJ32" s="417"/>
      <c r="BK32" s="417"/>
      <c r="BL32" s="417"/>
      <c r="BM32" s="417"/>
      <c r="BN32" s="417"/>
      <c r="BO32" s="417"/>
      <c r="BP32" s="417"/>
      <c r="BQ32" s="417"/>
      <c r="BS32" s="131"/>
      <c r="BT32" s="131"/>
      <c r="BU32" s="575"/>
    </row>
    <row r="33" spans="1:73" ht="12" customHeight="1">
      <c r="A33" s="131"/>
      <c r="G33" s="439"/>
      <c r="H33" s="440"/>
      <c r="I33" s="440"/>
      <c r="J33" s="441"/>
      <c r="K33" s="417"/>
      <c r="L33" s="417"/>
      <c r="M33" s="417"/>
      <c r="N33" s="417"/>
      <c r="O33" s="417"/>
      <c r="P33" s="417"/>
      <c r="Q33" s="417"/>
      <c r="R33" s="417"/>
      <c r="S33" s="417"/>
      <c r="T33" s="417"/>
      <c r="U33" s="417"/>
      <c r="V33" s="417"/>
      <c r="W33" s="417"/>
      <c r="X33" s="417"/>
      <c r="Y33" s="417"/>
      <c r="Z33" s="417"/>
      <c r="AA33" s="417"/>
      <c r="AB33" s="417"/>
      <c r="AC33" s="417"/>
      <c r="AD33" s="417"/>
      <c r="AE33" s="417"/>
      <c r="AF33" s="417"/>
      <c r="AG33" s="417"/>
      <c r="AH33" s="417"/>
      <c r="AI33" s="417"/>
      <c r="AJ33" s="417"/>
      <c r="AK33" s="417"/>
      <c r="AL33" s="417"/>
      <c r="AM33" s="417"/>
      <c r="AN33" s="417"/>
      <c r="AO33" s="417"/>
      <c r="AP33" s="417"/>
      <c r="AQ33" s="417"/>
      <c r="AR33" s="417"/>
      <c r="AS33" s="417"/>
      <c r="AT33" s="417"/>
      <c r="AU33" s="417"/>
      <c r="AV33" s="417"/>
      <c r="AW33" s="417"/>
      <c r="AX33" s="417"/>
      <c r="AY33" s="417"/>
      <c r="AZ33" s="417"/>
      <c r="BA33" s="417"/>
      <c r="BB33" s="417"/>
      <c r="BC33" s="417"/>
      <c r="BD33" s="417"/>
      <c r="BE33" s="417"/>
      <c r="BF33" s="417"/>
      <c r="BG33" s="417"/>
      <c r="BH33" s="417"/>
      <c r="BI33" s="417"/>
      <c r="BJ33" s="417"/>
      <c r="BK33" s="417"/>
      <c r="BL33" s="417"/>
      <c r="BM33" s="417"/>
      <c r="BN33" s="417"/>
      <c r="BO33" s="417"/>
      <c r="BP33" s="417"/>
      <c r="BQ33" s="417"/>
      <c r="BS33" s="131"/>
      <c r="BT33" s="131"/>
      <c r="BU33" s="575"/>
    </row>
    <row r="34" spans="1:73" ht="12" customHeight="1">
      <c r="A34" s="131">
        <f>A31+1</f>
        <v>10</v>
      </c>
      <c r="G34" s="439"/>
      <c r="H34" s="440"/>
      <c r="I34" s="440"/>
      <c r="J34" s="441"/>
      <c r="K34" s="417" t="str">
        <f ca="1">IF(INDEX(入力,$A34,K$1)="","",INDEX(入力,$A34,K$1))</f>
        <v/>
      </c>
      <c r="L34" s="417"/>
      <c r="M34" s="417"/>
      <c r="N34" s="417"/>
      <c r="O34" s="417"/>
      <c r="P34" s="417"/>
      <c r="Q34" s="417"/>
      <c r="R34" s="417"/>
      <c r="S34" s="417"/>
      <c r="T34" s="417"/>
      <c r="U34" s="417" t="str">
        <f ca="1">IF($K34="","",VLOOKUP($K34,新選手名簿,U$1,FALSE))</f>
        <v/>
      </c>
      <c r="V34" s="417"/>
      <c r="W34" s="417"/>
      <c r="X34" s="417"/>
      <c r="Y34" s="417"/>
      <c r="Z34" s="417"/>
      <c r="AA34" s="417"/>
      <c r="AB34" s="417"/>
      <c r="AC34" s="417"/>
      <c r="AD34" s="417"/>
      <c r="AE34" s="417">
        <f>IF(INDEX(入力シート!AE16:BC51,$A34,AE$1)="","",入力シート!$AG$1*100+INDEX(入力シート!AE16:BC51,$A34,AE$1))</f>
        <v>9013</v>
      </c>
      <c r="AF34" s="417"/>
      <c r="AG34" s="417"/>
      <c r="AH34" s="417"/>
      <c r="AI34" s="417"/>
      <c r="AJ34" s="417"/>
      <c r="AK34" s="417"/>
      <c r="AL34" s="417"/>
      <c r="AM34" s="417"/>
      <c r="AN34" s="417"/>
      <c r="AO34" s="417" t="str">
        <f ca="1">IF($K34="","",VLOOKUP($K34,新選手名簿,AO$1,FALSE))</f>
        <v/>
      </c>
      <c r="AP34" s="417"/>
      <c r="AQ34" s="417"/>
      <c r="AR34" s="417"/>
      <c r="AS34" s="417"/>
      <c r="AT34" s="417"/>
      <c r="AU34" s="417"/>
      <c r="AV34" s="417"/>
      <c r="AW34" s="417"/>
      <c r="AX34" s="417"/>
      <c r="AY34" s="417"/>
      <c r="AZ34" s="417"/>
      <c r="BA34" s="417"/>
      <c r="BB34" s="417"/>
      <c r="BC34" s="417"/>
      <c r="BD34" s="417"/>
      <c r="BE34" s="417"/>
      <c r="BF34" s="417"/>
      <c r="BG34" s="417"/>
      <c r="BH34" s="417" t="str">
        <f ca="1">IF($K34="","",VLOOKUP($K34,新選手名簿,BH$1,FALSE))</f>
        <v/>
      </c>
      <c r="BI34" s="417"/>
      <c r="BJ34" s="417"/>
      <c r="BK34" s="417"/>
      <c r="BL34" s="417"/>
      <c r="BM34" s="417" t="str">
        <f ca="1">IF($K34="","",VLOOKUP($K34,新選手名簿,BM$1,FALSE))</f>
        <v/>
      </c>
      <c r="BN34" s="417"/>
      <c r="BO34" s="417"/>
      <c r="BP34" s="417"/>
      <c r="BQ34" s="417"/>
      <c r="BS34" s="131"/>
      <c r="BT34" s="131"/>
      <c r="BU34" s="575"/>
    </row>
    <row r="35" spans="1:73" ht="12" customHeight="1">
      <c r="A35" s="131"/>
      <c r="G35" s="439"/>
      <c r="H35" s="440"/>
      <c r="I35" s="440"/>
      <c r="J35" s="441"/>
      <c r="K35" s="417"/>
      <c r="L35" s="417"/>
      <c r="M35" s="417"/>
      <c r="N35" s="417"/>
      <c r="O35" s="417"/>
      <c r="P35" s="417"/>
      <c r="Q35" s="417"/>
      <c r="R35" s="417"/>
      <c r="S35" s="417"/>
      <c r="T35" s="417"/>
      <c r="U35" s="417"/>
      <c r="V35" s="417"/>
      <c r="W35" s="417"/>
      <c r="X35" s="417"/>
      <c r="Y35" s="417"/>
      <c r="Z35" s="417"/>
      <c r="AA35" s="417"/>
      <c r="AB35" s="417"/>
      <c r="AC35" s="417"/>
      <c r="AD35" s="417"/>
      <c r="AE35" s="417"/>
      <c r="AF35" s="417"/>
      <c r="AG35" s="417"/>
      <c r="AH35" s="417"/>
      <c r="AI35" s="417"/>
      <c r="AJ35" s="417"/>
      <c r="AK35" s="417"/>
      <c r="AL35" s="417"/>
      <c r="AM35" s="417"/>
      <c r="AN35" s="417"/>
      <c r="AO35" s="417"/>
      <c r="AP35" s="417"/>
      <c r="AQ35" s="417"/>
      <c r="AR35" s="417"/>
      <c r="AS35" s="417"/>
      <c r="AT35" s="417"/>
      <c r="AU35" s="417"/>
      <c r="AV35" s="417"/>
      <c r="AW35" s="417"/>
      <c r="AX35" s="417"/>
      <c r="AY35" s="417"/>
      <c r="AZ35" s="417"/>
      <c r="BA35" s="417"/>
      <c r="BB35" s="417"/>
      <c r="BC35" s="417"/>
      <c r="BD35" s="417"/>
      <c r="BE35" s="417"/>
      <c r="BF35" s="417"/>
      <c r="BG35" s="417"/>
      <c r="BH35" s="417"/>
      <c r="BI35" s="417"/>
      <c r="BJ35" s="417"/>
      <c r="BK35" s="417"/>
      <c r="BL35" s="417"/>
      <c r="BM35" s="417"/>
      <c r="BN35" s="417"/>
      <c r="BO35" s="417"/>
      <c r="BP35" s="417"/>
      <c r="BQ35" s="417"/>
      <c r="BS35" s="131"/>
      <c r="BT35" s="131"/>
      <c r="BU35" s="575"/>
    </row>
    <row r="36" spans="1:73" ht="12" customHeight="1">
      <c r="A36" s="131"/>
      <c r="G36" s="442"/>
      <c r="H36" s="443"/>
      <c r="I36" s="443"/>
      <c r="J36" s="444"/>
      <c r="K36" s="417"/>
      <c r="L36" s="417"/>
      <c r="M36" s="417"/>
      <c r="N36" s="417"/>
      <c r="O36" s="417"/>
      <c r="P36" s="417"/>
      <c r="Q36" s="417"/>
      <c r="R36" s="417"/>
      <c r="S36" s="417"/>
      <c r="T36" s="417"/>
      <c r="U36" s="417"/>
      <c r="V36" s="417"/>
      <c r="W36" s="417"/>
      <c r="X36" s="417"/>
      <c r="Y36" s="417"/>
      <c r="Z36" s="417"/>
      <c r="AA36" s="417"/>
      <c r="AB36" s="417"/>
      <c r="AC36" s="417"/>
      <c r="AD36" s="417"/>
      <c r="AE36" s="417"/>
      <c r="AF36" s="417"/>
      <c r="AG36" s="417"/>
      <c r="AH36" s="417"/>
      <c r="AI36" s="417"/>
      <c r="AJ36" s="417"/>
      <c r="AK36" s="417"/>
      <c r="AL36" s="417"/>
      <c r="AM36" s="417"/>
      <c r="AN36" s="417"/>
      <c r="AO36" s="417"/>
      <c r="AP36" s="417"/>
      <c r="AQ36" s="417"/>
      <c r="AR36" s="417"/>
      <c r="AS36" s="417"/>
      <c r="AT36" s="417"/>
      <c r="AU36" s="417"/>
      <c r="AV36" s="417"/>
      <c r="AW36" s="417"/>
      <c r="AX36" s="417"/>
      <c r="AY36" s="417"/>
      <c r="AZ36" s="417"/>
      <c r="BA36" s="417"/>
      <c r="BB36" s="417"/>
      <c r="BC36" s="417"/>
      <c r="BD36" s="417"/>
      <c r="BE36" s="417"/>
      <c r="BF36" s="417"/>
      <c r="BG36" s="417"/>
      <c r="BH36" s="417"/>
      <c r="BI36" s="417"/>
      <c r="BJ36" s="417"/>
      <c r="BK36" s="417"/>
      <c r="BL36" s="417"/>
      <c r="BM36" s="417"/>
      <c r="BN36" s="417"/>
      <c r="BO36" s="417"/>
      <c r="BP36" s="417"/>
      <c r="BQ36" s="417"/>
      <c r="BS36" s="131"/>
      <c r="BT36" s="131"/>
      <c r="BU36" s="575"/>
    </row>
    <row r="37" spans="1:73" ht="12" customHeight="1">
      <c r="A37" s="131">
        <f>A34+1</f>
        <v>11</v>
      </c>
      <c r="G37" s="529">
        <v>3</v>
      </c>
      <c r="H37" s="437"/>
      <c r="I37" s="437"/>
      <c r="J37" s="438"/>
      <c r="K37" s="417" t="str">
        <f ca="1">IF(INDEX(入力,$A37,K$1)="","",INDEX(入力,$A37,K$1))</f>
        <v/>
      </c>
      <c r="L37" s="417"/>
      <c r="M37" s="417"/>
      <c r="N37" s="417"/>
      <c r="O37" s="417"/>
      <c r="P37" s="417"/>
      <c r="Q37" s="417"/>
      <c r="R37" s="417"/>
      <c r="S37" s="417"/>
      <c r="T37" s="417"/>
      <c r="U37" s="417" t="str">
        <f ca="1">IF($K37="","",VLOOKUP($K37,新選手名簿,U$1,FALSE))</f>
        <v/>
      </c>
      <c r="V37" s="417"/>
      <c r="W37" s="417"/>
      <c r="X37" s="417"/>
      <c r="Y37" s="417"/>
      <c r="Z37" s="417"/>
      <c r="AA37" s="417"/>
      <c r="AB37" s="417"/>
      <c r="AC37" s="417"/>
      <c r="AD37" s="417"/>
      <c r="AE37" s="417">
        <f>IF(INDEX(入力シート!AE19:BC54,$A37,AE$1)="","",入力シート!$AG$1*100+INDEX(入力シート!AE19:BC54,$A37,AE$1))</f>
        <v>9017</v>
      </c>
      <c r="AF37" s="417"/>
      <c r="AG37" s="417"/>
      <c r="AH37" s="417"/>
      <c r="AI37" s="417"/>
      <c r="AJ37" s="417"/>
      <c r="AK37" s="417"/>
      <c r="AL37" s="417"/>
      <c r="AM37" s="417"/>
      <c r="AN37" s="417"/>
      <c r="AO37" s="417" t="str">
        <f ca="1">IF($K37="","",VLOOKUP($K37,新選手名簿,AO$1,FALSE))</f>
        <v/>
      </c>
      <c r="AP37" s="417"/>
      <c r="AQ37" s="417"/>
      <c r="AR37" s="417"/>
      <c r="AS37" s="417"/>
      <c r="AT37" s="417"/>
      <c r="AU37" s="417"/>
      <c r="AV37" s="417"/>
      <c r="AW37" s="417"/>
      <c r="AX37" s="417"/>
      <c r="AY37" s="417"/>
      <c r="AZ37" s="417"/>
      <c r="BA37" s="417"/>
      <c r="BB37" s="417"/>
      <c r="BC37" s="417"/>
      <c r="BD37" s="417"/>
      <c r="BE37" s="417"/>
      <c r="BF37" s="417"/>
      <c r="BG37" s="417"/>
      <c r="BH37" s="417" t="str">
        <f ca="1">IF($K37="","",VLOOKUP($K37,新選手名簿,BH$1,FALSE))</f>
        <v/>
      </c>
      <c r="BI37" s="417"/>
      <c r="BJ37" s="417"/>
      <c r="BK37" s="417"/>
      <c r="BL37" s="417"/>
      <c r="BM37" s="417" t="str">
        <f ca="1">IF($K37="","",VLOOKUP($K37,新選手名簿,BM$1,FALSE))</f>
        <v/>
      </c>
      <c r="BN37" s="417"/>
      <c r="BO37" s="417"/>
      <c r="BP37" s="417"/>
      <c r="BQ37" s="417"/>
      <c r="BS37" s="131"/>
      <c r="BT37" s="131"/>
      <c r="BU37" s="131"/>
    </row>
    <row r="38" spans="1:73" ht="12" customHeight="1">
      <c r="A38" s="131"/>
      <c r="G38" s="439"/>
      <c r="H38" s="440"/>
      <c r="I38" s="440"/>
      <c r="J38" s="441"/>
      <c r="K38" s="417"/>
      <c r="L38" s="417"/>
      <c r="M38" s="417"/>
      <c r="N38" s="417"/>
      <c r="O38" s="417"/>
      <c r="P38" s="417"/>
      <c r="Q38" s="417"/>
      <c r="R38" s="417"/>
      <c r="S38" s="417"/>
      <c r="T38" s="417"/>
      <c r="U38" s="417"/>
      <c r="V38" s="417"/>
      <c r="W38" s="417"/>
      <c r="X38" s="417"/>
      <c r="Y38" s="417"/>
      <c r="Z38" s="417"/>
      <c r="AA38" s="417"/>
      <c r="AB38" s="417"/>
      <c r="AC38" s="417"/>
      <c r="AD38" s="417"/>
      <c r="AE38" s="417"/>
      <c r="AF38" s="417"/>
      <c r="AG38" s="417"/>
      <c r="AH38" s="417"/>
      <c r="AI38" s="417"/>
      <c r="AJ38" s="417"/>
      <c r="AK38" s="417"/>
      <c r="AL38" s="417"/>
      <c r="AM38" s="417"/>
      <c r="AN38" s="417"/>
      <c r="AO38" s="417"/>
      <c r="AP38" s="417"/>
      <c r="AQ38" s="417"/>
      <c r="AR38" s="417"/>
      <c r="AS38" s="417"/>
      <c r="AT38" s="417"/>
      <c r="AU38" s="417"/>
      <c r="AV38" s="417"/>
      <c r="AW38" s="417"/>
      <c r="AX38" s="417"/>
      <c r="AY38" s="417"/>
      <c r="AZ38" s="417"/>
      <c r="BA38" s="417"/>
      <c r="BB38" s="417"/>
      <c r="BC38" s="417"/>
      <c r="BD38" s="417"/>
      <c r="BE38" s="417"/>
      <c r="BF38" s="417"/>
      <c r="BG38" s="417"/>
      <c r="BH38" s="417"/>
      <c r="BI38" s="417"/>
      <c r="BJ38" s="417"/>
      <c r="BK38" s="417"/>
      <c r="BL38" s="417"/>
      <c r="BM38" s="417"/>
      <c r="BN38" s="417"/>
      <c r="BO38" s="417"/>
      <c r="BP38" s="417"/>
      <c r="BQ38" s="417"/>
      <c r="BS38" s="131"/>
      <c r="BT38" s="131"/>
      <c r="BU38" s="131"/>
    </row>
    <row r="39" spans="1:73" ht="12" customHeight="1">
      <c r="A39" s="131"/>
      <c r="G39" s="439"/>
      <c r="H39" s="440"/>
      <c r="I39" s="440"/>
      <c r="J39" s="441"/>
      <c r="K39" s="417"/>
      <c r="L39" s="417"/>
      <c r="M39" s="417"/>
      <c r="N39" s="417"/>
      <c r="O39" s="417"/>
      <c r="P39" s="417"/>
      <c r="Q39" s="417"/>
      <c r="R39" s="417"/>
      <c r="S39" s="417"/>
      <c r="T39" s="417"/>
      <c r="U39" s="417"/>
      <c r="V39" s="417"/>
      <c r="W39" s="417"/>
      <c r="X39" s="417"/>
      <c r="Y39" s="417"/>
      <c r="Z39" s="417"/>
      <c r="AA39" s="417"/>
      <c r="AB39" s="417"/>
      <c r="AC39" s="417"/>
      <c r="AD39" s="417"/>
      <c r="AE39" s="417"/>
      <c r="AF39" s="417"/>
      <c r="AG39" s="417"/>
      <c r="AH39" s="417"/>
      <c r="AI39" s="417"/>
      <c r="AJ39" s="417"/>
      <c r="AK39" s="417"/>
      <c r="AL39" s="417"/>
      <c r="AM39" s="417"/>
      <c r="AN39" s="417"/>
      <c r="AO39" s="417"/>
      <c r="AP39" s="417"/>
      <c r="AQ39" s="417"/>
      <c r="AR39" s="417"/>
      <c r="AS39" s="417"/>
      <c r="AT39" s="417"/>
      <c r="AU39" s="417"/>
      <c r="AV39" s="417"/>
      <c r="AW39" s="417"/>
      <c r="AX39" s="417"/>
      <c r="AY39" s="417"/>
      <c r="AZ39" s="417"/>
      <c r="BA39" s="417"/>
      <c r="BB39" s="417"/>
      <c r="BC39" s="417"/>
      <c r="BD39" s="417"/>
      <c r="BE39" s="417"/>
      <c r="BF39" s="417"/>
      <c r="BG39" s="417"/>
      <c r="BH39" s="417"/>
      <c r="BI39" s="417"/>
      <c r="BJ39" s="417"/>
      <c r="BK39" s="417"/>
      <c r="BL39" s="417"/>
      <c r="BM39" s="417"/>
      <c r="BN39" s="417"/>
      <c r="BO39" s="417"/>
      <c r="BP39" s="417"/>
      <c r="BQ39" s="417"/>
      <c r="BS39" s="131"/>
      <c r="BT39" s="131"/>
      <c r="BU39" s="131"/>
    </row>
    <row r="40" spans="1:73" ht="12" customHeight="1">
      <c r="A40" s="131">
        <f>A37+1</f>
        <v>12</v>
      </c>
      <c r="G40" s="439"/>
      <c r="H40" s="440"/>
      <c r="I40" s="440"/>
      <c r="J40" s="441"/>
      <c r="K40" s="417" t="str">
        <f ca="1">IF(INDEX(入力,$A40,K$1)="","",INDEX(入力,$A40,K$1))</f>
        <v/>
      </c>
      <c r="L40" s="417"/>
      <c r="M40" s="417"/>
      <c r="N40" s="417"/>
      <c r="O40" s="417"/>
      <c r="P40" s="417"/>
      <c r="Q40" s="417"/>
      <c r="R40" s="417"/>
      <c r="S40" s="417"/>
      <c r="T40" s="417"/>
      <c r="U40" s="417" t="str">
        <f ca="1">IF($K40="","",VLOOKUP($K40,新選手名簿,U$1,FALSE))</f>
        <v/>
      </c>
      <c r="V40" s="417"/>
      <c r="W40" s="417"/>
      <c r="X40" s="417"/>
      <c r="Y40" s="417"/>
      <c r="Z40" s="417"/>
      <c r="AA40" s="417"/>
      <c r="AB40" s="417"/>
      <c r="AC40" s="417"/>
      <c r="AD40" s="417"/>
      <c r="AE40" s="417">
        <f>IF(INDEX(入力シート!AE22:BC57,$A40,AE$1)="","",入力シート!$AG$1*100+INDEX(入力シート!AE22:BC57,$A40,AE$1))</f>
        <v>9021</v>
      </c>
      <c r="AF40" s="417"/>
      <c r="AG40" s="417"/>
      <c r="AH40" s="417"/>
      <c r="AI40" s="417"/>
      <c r="AJ40" s="417"/>
      <c r="AK40" s="417"/>
      <c r="AL40" s="417"/>
      <c r="AM40" s="417"/>
      <c r="AN40" s="417"/>
      <c r="AO40" s="417" t="str">
        <f ca="1">IF($K40="","",VLOOKUP($K40,新選手名簿,AO$1,FALSE))</f>
        <v/>
      </c>
      <c r="AP40" s="417"/>
      <c r="AQ40" s="417"/>
      <c r="AR40" s="417"/>
      <c r="AS40" s="417"/>
      <c r="AT40" s="417"/>
      <c r="AU40" s="417"/>
      <c r="AV40" s="417"/>
      <c r="AW40" s="417"/>
      <c r="AX40" s="417"/>
      <c r="AY40" s="417"/>
      <c r="AZ40" s="417"/>
      <c r="BA40" s="417"/>
      <c r="BB40" s="417"/>
      <c r="BC40" s="417"/>
      <c r="BD40" s="417"/>
      <c r="BE40" s="417"/>
      <c r="BF40" s="417"/>
      <c r="BG40" s="417"/>
      <c r="BH40" s="417" t="str">
        <f ca="1">IF($K40="","",VLOOKUP($K40,新選手名簿,BH$1,FALSE))</f>
        <v/>
      </c>
      <c r="BI40" s="417"/>
      <c r="BJ40" s="417"/>
      <c r="BK40" s="417"/>
      <c r="BL40" s="417"/>
      <c r="BM40" s="417" t="str">
        <f ca="1">IF($K40="","",VLOOKUP($K40,新選手名簿,BM$1,FALSE))</f>
        <v/>
      </c>
      <c r="BN40" s="417"/>
      <c r="BO40" s="417"/>
      <c r="BP40" s="417"/>
      <c r="BQ40" s="417"/>
      <c r="BS40" s="131"/>
      <c r="BT40" s="131"/>
      <c r="BU40" s="131"/>
    </row>
    <row r="41" spans="1:73" ht="12" customHeight="1">
      <c r="A41" s="131"/>
      <c r="G41" s="439"/>
      <c r="H41" s="440"/>
      <c r="I41" s="440"/>
      <c r="J41" s="441"/>
      <c r="K41" s="417"/>
      <c r="L41" s="417"/>
      <c r="M41" s="417"/>
      <c r="N41" s="417"/>
      <c r="O41" s="417"/>
      <c r="P41" s="417"/>
      <c r="Q41" s="417"/>
      <c r="R41" s="417"/>
      <c r="S41" s="417"/>
      <c r="T41" s="417"/>
      <c r="U41" s="417"/>
      <c r="V41" s="417"/>
      <c r="W41" s="417"/>
      <c r="X41" s="417"/>
      <c r="Y41" s="417"/>
      <c r="Z41" s="417"/>
      <c r="AA41" s="417"/>
      <c r="AB41" s="417"/>
      <c r="AC41" s="417"/>
      <c r="AD41" s="417"/>
      <c r="AE41" s="417"/>
      <c r="AF41" s="417"/>
      <c r="AG41" s="417"/>
      <c r="AH41" s="417"/>
      <c r="AI41" s="417"/>
      <c r="AJ41" s="417"/>
      <c r="AK41" s="417"/>
      <c r="AL41" s="417"/>
      <c r="AM41" s="417"/>
      <c r="AN41" s="417"/>
      <c r="AO41" s="417"/>
      <c r="AP41" s="417"/>
      <c r="AQ41" s="417"/>
      <c r="AR41" s="417"/>
      <c r="AS41" s="417"/>
      <c r="AT41" s="417"/>
      <c r="AU41" s="417"/>
      <c r="AV41" s="417"/>
      <c r="AW41" s="417"/>
      <c r="AX41" s="417"/>
      <c r="AY41" s="417"/>
      <c r="AZ41" s="417"/>
      <c r="BA41" s="417"/>
      <c r="BB41" s="417"/>
      <c r="BC41" s="417"/>
      <c r="BD41" s="417"/>
      <c r="BE41" s="417"/>
      <c r="BF41" s="417"/>
      <c r="BG41" s="417"/>
      <c r="BH41" s="417"/>
      <c r="BI41" s="417"/>
      <c r="BJ41" s="417"/>
      <c r="BK41" s="417"/>
      <c r="BL41" s="417"/>
      <c r="BM41" s="417"/>
      <c r="BN41" s="417"/>
      <c r="BO41" s="417"/>
      <c r="BP41" s="417"/>
      <c r="BQ41" s="417"/>
      <c r="BS41" s="131"/>
      <c r="BT41" s="131"/>
      <c r="BU41" s="131"/>
    </row>
    <row r="42" spans="1:73" ht="12" customHeight="1">
      <c r="A42" s="131"/>
      <c r="G42" s="439"/>
      <c r="H42" s="440"/>
      <c r="I42" s="440"/>
      <c r="J42" s="441"/>
      <c r="K42" s="417"/>
      <c r="L42" s="417"/>
      <c r="M42" s="417"/>
      <c r="N42" s="417"/>
      <c r="O42" s="417"/>
      <c r="P42" s="417"/>
      <c r="Q42" s="417"/>
      <c r="R42" s="417"/>
      <c r="S42" s="417"/>
      <c r="T42" s="417"/>
      <c r="U42" s="417"/>
      <c r="V42" s="417"/>
      <c r="W42" s="417"/>
      <c r="X42" s="417"/>
      <c r="Y42" s="417"/>
      <c r="Z42" s="417"/>
      <c r="AA42" s="417"/>
      <c r="AB42" s="417"/>
      <c r="AC42" s="417"/>
      <c r="AD42" s="417"/>
      <c r="AE42" s="417"/>
      <c r="AF42" s="417"/>
      <c r="AG42" s="417"/>
      <c r="AH42" s="417"/>
      <c r="AI42" s="417"/>
      <c r="AJ42" s="417"/>
      <c r="AK42" s="417"/>
      <c r="AL42" s="417"/>
      <c r="AM42" s="417"/>
      <c r="AN42" s="417"/>
      <c r="AO42" s="417"/>
      <c r="AP42" s="417"/>
      <c r="AQ42" s="417"/>
      <c r="AR42" s="417"/>
      <c r="AS42" s="417"/>
      <c r="AT42" s="417"/>
      <c r="AU42" s="417"/>
      <c r="AV42" s="417"/>
      <c r="AW42" s="417"/>
      <c r="AX42" s="417"/>
      <c r="AY42" s="417"/>
      <c r="AZ42" s="417"/>
      <c r="BA42" s="417"/>
      <c r="BB42" s="417"/>
      <c r="BC42" s="417"/>
      <c r="BD42" s="417"/>
      <c r="BE42" s="417"/>
      <c r="BF42" s="417"/>
      <c r="BG42" s="417"/>
      <c r="BH42" s="417"/>
      <c r="BI42" s="417"/>
      <c r="BJ42" s="417"/>
      <c r="BK42" s="417"/>
      <c r="BL42" s="417"/>
      <c r="BM42" s="417"/>
      <c r="BN42" s="417"/>
      <c r="BO42" s="417"/>
      <c r="BP42" s="417"/>
      <c r="BQ42" s="417"/>
      <c r="BS42" s="131"/>
      <c r="BT42" s="131"/>
      <c r="BU42" s="131"/>
    </row>
    <row r="43" spans="1:73" ht="12" customHeight="1">
      <c r="A43" s="131">
        <f>A40+1</f>
        <v>13</v>
      </c>
      <c r="G43" s="439"/>
      <c r="H43" s="440"/>
      <c r="I43" s="440"/>
      <c r="J43" s="441"/>
      <c r="K43" s="417" t="str">
        <f ca="1">IF(INDEX(入力,$A43,K$1)="","",INDEX(入力,$A43,K$1))</f>
        <v/>
      </c>
      <c r="L43" s="417"/>
      <c r="M43" s="417"/>
      <c r="N43" s="417"/>
      <c r="O43" s="417"/>
      <c r="P43" s="417"/>
      <c r="Q43" s="417"/>
      <c r="R43" s="417"/>
      <c r="S43" s="417"/>
      <c r="T43" s="417"/>
      <c r="U43" s="417" t="str">
        <f ca="1">IF($K43="","",VLOOKUP($K43,新選手名簿,U$1,FALSE))</f>
        <v/>
      </c>
      <c r="V43" s="417"/>
      <c r="W43" s="417"/>
      <c r="X43" s="417"/>
      <c r="Y43" s="417"/>
      <c r="Z43" s="417"/>
      <c r="AA43" s="417"/>
      <c r="AB43" s="417"/>
      <c r="AC43" s="417"/>
      <c r="AD43" s="417"/>
      <c r="AE43" s="417">
        <f>IF(INDEX(入力シート!AE25:BC60,$A43,AE$1)="","",入力シート!$AG$1*100+INDEX(入力シート!AE25:BC60,$A43,AE$1))</f>
        <v>9025</v>
      </c>
      <c r="AF43" s="417"/>
      <c r="AG43" s="417"/>
      <c r="AH43" s="417"/>
      <c r="AI43" s="417"/>
      <c r="AJ43" s="417"/>
      <c r="AK43" s="417"/>
      <c r="AL43" s="417"/>
      <c r="AM43" s="417"/>
      <c r="AN43" s="417"/>
      <c r="AO43" s="417" t="str">
        <f ca="1">IF($K43="","",VLOOKUP($K43,新選手名簿,AO$1,FALSE))</f>
        <v/>
      </c>
      <c r="AP43" s="417"/>
      <c r="AQ43" s="417"/>
      <c r="AR43" s="417"/>
      <c r="AS43" s="417"/>
      <c r="AT43" s="417"/>
      <c r="AU43" s="417"/>
      <c r="AV43" s="417"/>
      <c r="AW43" s="417"/>
      <c r="AX43" s="417"/>
      <c r="AY43" s="417"/>
      <c r="AZ43" s="417"/>
      <c r="BA43" s="417"/>
      <c r="BB43" s="417"/>
      <c r="BC43" s="417"/>
      <c r="BD43" s="417"/>
      <c r="BE43" s="417"/>
      <c r="BF43" s="417"/>
      <c r="BG43" s="417"/>
      <c r="BH43" s="417" t="str">
        <f ca="1">IF($K43="","",VLOOKUP($K43,新選手名簿,BH$1,FALSE))</f>
        <v/>
      </c>
      <c r="BI43" s="417"/>
      <c r="BJ43" s="417"/>
      <c r="BK43" s="417"/>
      <c r="BL43" s="417"/>
      <c r="BM43" s="417" t="str">
        <f ca="1">IF($K43="","",VLOOKUP($K43,新選手名簿,BM$1,FALSE))</f>
        <v/>
      </c>
      <c r="BN43" s="417"/>
      <c r="BO43" s="417"/>
      <c r="BP43" s="417"/>
      <c r="BQ43" s="417"/>
      <c r="BS43" s="131"/>
      <c r="BT43" s="131"/>
      <c r="BU43" s="131"/>
    </row>
    <row r="44" spans="1:73" ht="12" customHeight="1">
      <c r="A44" s="131"/>
      <c r="G44" s="439"/>
      <c r="H44" s="440"/>
      <c r="I44" s="440"/>
      <c r="J44" s="441"/>
      <c r="K44" s="417"/>
      <c r="L44" s="417"/>
      <c r="M44" s="417"/>
      <c r="N44" s="417"/>
      <c r="O44" s="417"/>
      <c r="P44" s="417"/>
      <c r="Q44" s="417"/>
      <c r="R44" s="417"/>
      <c r="S44" s="417"/>
      <c r="T44" s="417"/>
      <c r="U44" s="417"/>
      <c r="V44" s="417"/>
      <c r="W44" s="417"/>
      <c r="X44" s="417"/>
      <c r="Y44" s="417"/>
      <c r="Z44" s="417"/>
      <c r="AA44" s="417"/>
      <c r="AB44" s="417"/>
      <c r="AC44" s="417"/>
      <c r="AD44" s="417"/>
      <c r="AE44" s="417"/>
      <c r="AF44" s="417"/>
      <c r="AG44" s="417"/>
      <c r="AH44" s="417"/>
      <c r="AI44" s="417"/>
      <c r="AJ44" s="417"/>
      <c r="AK44" s="417"/>
      <c r="AL44" s="417"/>
      <c r="AM44" s="417"/>
      <c r="AN44" s="417"/>
      <c r="AO44" s="417"/>
      <c r="AP44" s="417"/>
      <c r="AQ44" s="417"/>
      <c r="AR44" s="417"/>
      <c r="AS44" s="417"/>
      <c r="AT44" s="417"/>
      <c r="AU44" s="417"/>
      <c r="AV44" s="417"/>
      <c r="AW44" s="417"/>
      <c r="AX44" s="417"/>
      <c r="AY44" s="417"/>
      <c r="AZ44" s="417"/>
      <c r="BA44" s="417"/>
      <c r="BB44" s="417"/>
      <c r="BC44" s="417"/>
      <c r="BD44" s="417"/>
      <c r="BE44" s="417"/>
      <c r="BF44" s="417"/>
      <c r="BG44" s="417"/>
      <c r="BH44" s="417"/>
      <c r="BI44" s="417"/>
      <c r="BJ44" s="417"/>
      <c r="BK44" s="417"/>
      <c r="BL44" s="417"/>
      <c r="BM44" s="417"/>
      <c r="BN44" s="417"/>
      <c r="BO44" s="417"/>
      <c r="BP44" s="417"/>
      <c r="BQ44" s="417"/>
      <c r="BS44" s="131"/>
      <c r="BT44" s="131"/>
      <c r="BU44" s="131"/>
    </row>
    <row r="45" spans="1:73" ht="12" customHeight="1">
      <c r="A45" s="131"/>
      <c r="G45" s="442"/>
      <c r="H45" s="443"/>
      <c r="I45" s="443"/>
      <c r="J45" s="444"/>
      <c r="K45" s="417"/>
      <c r="L45" s="417"/>
      <c r="M45" s="417"/>
      <c r="N45" s="417"/>
      <c r="O45" s="417"/>
      <c r="P45" s="417"/>
      <c r="Q45" s="417"/>
      <c r="R45" s="417"/>
      <c r="S45" s="417"/>
      <c r="T45" s="417"/>
      <c r="U45" s="417"/>
      <c r="V45" s="417"/>
      <c r="W45" s="417"/>
      <c r="X45" s="417"/>
      <c r="Y45" s="417"/>
      <c r="Z45" s="417"/>
      <c r="AA45" s="417"/>
      <c r="AB45" s="417"/>
      <c r="AC45" s="417"/>
      <c r="AD45" s="417"/>
      <c r="AE45" s="417"/>
      <c r="AF45" s="417"/>
      <c r="AG45" s="417"/>
      <c r="AH45" s="417"/>
      <c r="AI45" s="417"/>
      <c r="AJ45" s="417"/>
      <c r="AK45" s="417"/>
      <c r="AL45" s="417"/>
      <c r="AM45" s="417"/>
      <c r="AN45" s="417"/>
      <c r="AO45" s="417"/>
      <c r="AP45" s="417"/>
      <c r="AQ45" s="417"/>
      <c r="AR45" s="417"/>
      <c r="AS45" s="417"/>
      <c r="AT45" s="417"/>
      <c r="AU45" s="417"/>
      <c r="AV45" s="417"/>
      <c r="AW45" s="417"/>
      <c r="AX45" s="417"/>
      <c r="AY45" s="417"/>
      <c r="AZ45" s="417"/>
      <c r="BA45" s="417"/>
      <c r="BB45" s="417"/>
      <c r="BC45" s="417"/>
      <c r="BD45" s="417"/>
      <c r="BE45" s="417"/>
      <c r="BF45" s="417"/>
      <c r="BG45" s="417"/>
      <c r="BH45" s="417"/>
      <c r="BI45" s="417"/>
      <c r="BJ45" s="417"/>
      <c r="BK45" s="417"/>
      <c r="BL45" s="417"/>
      <c r="BM45" s="417"/>
      <c r="BN45" s="417"/>
      <c r="BO45" s="417"/>
      <c r="BP45" s="417"/>
      <c r="BQ45" s="417"/>
      <c r="BS45" s="131"/>
      <c r="BT45" s="131"/>
      <c r="BU45" s="131"/>
    </row>
    <row r="46" spans="1:73" ht="12" customHeight="1">
      <c r="A46" s="131">
        <f>A43+1</f>
        <v>14</v>
      </c>
      <c r="G46" s="529">
        <v>4</v>
      </c>
      <c r="H46" s="437"/>
      <c r="I46" s="437"/>
      <c r="J46" s="438"/>
      <c r="K46" s="417" t="str">
        <f ca="1">IF(INDEX(入力,$A46,K$1)="","",INDEX(入力,$A46,K$1))</f>
        <v/>
      </c>
      <c r="L46" s="417"/>
      <c r="M46" s="417"/>
      <c r="N46" s="417"/>
      <c r="O46" s="417"/>
      <c r="P46" s="417"/>
      <c r="Q46" s="417"/>
      <c r="R46" s="417"/>
      <c r="S46" s="417"/>
      <c r="T46" s="417"/>
      <c r="U46" s="417" t="str">
        <f ca="1">IF($K46="","",VLOOKUP($K46,新選手名簿,U$1,FALSE))</f>
        <v/>
      </c>
      <c r="V46" s="417"/>
      <c r="W46" s="417"/>
      <c r="X46" s="417"/>
      <c r="Y46" s="417"/>
      <c r="Z46" s="417"/>
      <c r="AA46" s="417"/>
      <c r="AB46" s="417"/>
      <c r="AC46" s="417"/>
      <c r="AD46" s="417"/>
      <c r="AE46" s="417">
        <f>IF(INDEX(入力シート!AE28:BC63,$A46,AE$1)="","",入力シート!$AG$1*100+INDEX(入力シート!AE28:BC63,$A46,AE$1))</f>
        <v>9029</v>
      </c>
      <c r="AF46" s="417"/>
      <c r="AG46" s="417"/>
      <c r="AH46" s="417"/>
      <c r="AI46" s="417"/>
      <c r="AJ46" s="417"/>
      <c r="AK46" s="417"/>
      <c r="AL46" s="417"/>
      <c r="AM46" s="417"/>
      <c r="AN46" s="417"/>
      <c r="AO46" s="417" t="str">
        <f ca="1">IF($K46="","",VLOOKUP($K46,新選手名簿,AO$1,FALSE))</f>
        <v/>
      </c>
      <c r="AP46" s="417"/>
      <c r="AQ46" s="417"/>
      <c r="AR46" s="417"/>
      <c r="AS46" s="417"/>
      <c r="AT46" s="417"/>
      <c r="AU46" s="417"/>
      <c r="AV46" s="417"/>
      <c r="AW46" s="417"/>
      <c r="AX46" s="417"/>
      <c r="AY46" s="417"/>
      <c r="AZ46" s="417"/>
      <c r="BA46" s="417"/>
      <c r="BB46" s="417"/>
      <c r="BC46" s="417"/>
      <c r="BD46" s="417"/>
      <c r="BE46" s="417"/>
      <c r="BF46" s="417"/>
      <c r="BG46" s="417"/>
      <c r="BH46" s="417" t="str">
        <f ca="1">IF($K46="","",VLOOKUP($K46,新選手名簿,BH$1,FALSE))</f>
        <v/>
      </c>
      <c r="BI46" s="417"/>
      <c r="BJ46" s="417"/>
      <c r="BK46" s="417"/>
      <c r="BL46" s="417"/>
      <c r="BM46" s="417" t="str">
        <f ca="1">IF($K46="","",VLOOKUP($K46,新選手名簿,BM$1,FALSE))</f>
        <v/>
      </c>
      <c r="BN46" s="417"/>
      <c r="BO46" s="417"/>
      <c r="BP46" s="417"/>
      <c r="BQ46" s="417"/>
      <c r="BS46" s="131"/>
      <c r="BT46" s="131"/>
      <c r="BU46" s="131"/>
    </row>
    <row r="47" spans="1:73" ht="12" customHeight="1">
      <c r="A47" s="131"/>
      <c r="G47" s="439"/>
      <c r="H47" s="440"/>
      <c r="I47" s="440"/>
      <c r="J47" s="441"/>
      <c r="K47" s="417"/>
      <c r="L47" s="417"/>
      <c r="M47" s="417"/>
      <c r="N47" s="417"/>
      <c r="O47" s="417"/>
      <c r="P47" s="417"/>
      <c r="Q47" s="417"/>
      <c r="R47" s="417"/>
      <c r="S47" s="417"/>
      <c r="T47" s="417"/>
      <c r="U47" s="417"/>
      <c r="V47" s="417"/>
      <c r="W47" s="417"/>
      <c r="X47" s="417"/>
      <c r="Y47" s="417"/>
      <c r="Z47" s="417"/>
      <c r="AA47" s="417"/>
      <c r="AB47" s="417"/>
      <c r="AC47" s="417"/>
      <c r="AD47" s="417"/>
      <c r="AE47" s="417"/>
      <c r="AF47" s="417"/>
      <c r="AG47" s="417"/>
      <c r="AH47" s="417"/>
      <c r="AI47" s="417"/>
      <c r="AJ47" s="417"/>
      <c r="AK47" s="417"/>
      <c r="AL47" s="417"/>
      <c r="AM47" s="417"/>
      <c r="AN47" s="417"/>
      <c r="AO47" s="417"/>
      <c r="AP47" s="417"/>
      <c r="AQ47" s="417"/>
      <c r="AR47" s="417"/>
      <c r="AS47" s="417"/>
      <c r="AT47" s="417"/>
      <c r="AU47" s="417"/>
      <c r="AV47" s="417"/>
      <c r="AW47" s="417"/>
      <c r="AX47" s="417"/>
      <c r="AY47" s="417"/>
      <c r="AZ47" s="417"/>
      <c r="BA47" s="417"/>
      <c r="BB47" s="417"/>
      <c r="BC47" s="417"/>
      <c r="BD47" s="417"/>
      <c r="BE47" s="417"/>
      <c r="BF47" s="417"/>
      <c r="BG47" s="417"/>
      <c r="BH47" s="417"/>
      <c r="BI47" s="417"/>
      <c r="BJ47" s="417"/>
      <c r="BK47" s="417"/>
      <c r="BL47" s="417"/>
      <c r="BM47" s="417"/>
      <c r="BN47" s="417"/>
      <c r="BO47" s="417"/>
      <c r="BP47" s="417"/>
      <c r="BQ47" s="417"/>
      <c r="BS47" s="131"/>
      <c r="BT47" s="131"/>
      <c r="BU47" s="131"/>
    </row>
    <row r="48" spans="1:73" ht="12" customHeight="1">
      <c r="A48" s="131"/>
      <c r="G48" s="439"/>
      <c r="H48" s="440"/>
      <c r="I48" s="440"/>
      <c r="J48" s="441"/>
      <c r="K48" s="417"/>
      <c r="L48" s="417"/>
      <c r="M48" s="417"/>
      <c r="N48" s="417"/>
      <c r="O48" s="417"/>
      <c r="P48" s="417"/>
      <c r="Q48" s="417"/>
      <c r="R48" s="417"/>
      <c r="S48" s="417"/>
      <c r="T48" s="417"/>
      <c r="U48" s="417"/>
      <c r="V48" s="417"/>
      <c r="W48" s="417"/>
      <c r="X48" s="417"/>
      <c r="Y48" s="417"/>
      <c r="Z48" s="417"/>
      <c r="AA48" s="417"/>
      <c r="AB48" s="417"/>
      <c r="AC48" s="417"/>
      <c r="AD48" s="417"/>
      <c r="AE48" s="417"/>
      <c r="AF48" s="417"/>
      <c r="AG48" s="417"/>
      <c r="AH48" s="417"/>
      <c r="AI48" s="417"/>
      <c r="AJ48" s="417"/>
      <c r="AK48" s="417"/>
      <c r="AL48" s="417"/>
      <c r="AM48" s="417"/>
      <c r="AN48" s="417"/>
      <c r="AO48" s="417"/>
      <c r="AP48" s="417"/>
      <c r="AQ48" s="417"/>
      <c r="AR48" s="417"/>
      <c r="AS48" s="417"/>
      <c r="AT48" s="417"/>
      <c r="AU48" s="417"/>
      <c r="AV48" s="417"/>
      <c r="AW48" s="417"/>
      <c r="AX48" s="417"/>
      <c r="AY48" s="417"/>
      <c r="AZ48" s="417"/>
      <c r="BA48" s="417"/>
      <c r="BB48" s="417"/>
      <c r="BC48" s="417"/>
      <c r="BD48" s="417"/>
      <c r="BE48" s="417"/>
      <c r="BF48" s="417"/>
      <c r="BG48" s="417"/>
      <c r="BH48" s="417"/>
      <c r="BI48" s="417"/>
      <c r="BJ48" s="417"/>
      <c r="BK48" s="417"/>
      <c r="BL48" s="417"/>
      <c r="BM48" s="417"/>
      <c r="BN48" s="417"/>
      <c r="BO48" s="417"/>
      <c r="BP48" s="417"/>
      <c r="BQ48" s="417"/>
      <c r="BS48" s="131"/>
      <c r="BT48" s="131"/>
      <c r="BU48" s="131"/>
    </row>
    <row r="49" spans="1:73" ht="12" customHeight="1">
      <c r="A49" s="131">
        <f>A46+1</f>
        <v>15</v>
      </c>
      <c r="G49" s="439"/>
      <c r="H49" s="440"/>
      <c r="I49" s="440"/>
      <c r="J49" s="441"/>
      <c r="K49" s="445" t="str">
        <f ca="1">IF(INDEX(入力,$A49,K$1)="","",INDEX(入力,$A49,K$1))</f>
        <v/>
      </c>
      <c r="L49" s="446"/>
      <c r="M49" s="446"/>
      <c r="N49" s="446"/>
      <c r="O49" s="446"/>
      <c r="P49" s="446"/>
      <c r="Q49" s="446"/>
      <c r="R49" s="446"/>
      <c r="S49" s="446"/>
      <c r="T49" s="447"/>
      <c r="U49" s="445" t="str">
        <f ca="1">IF($K49="","",VLOOKUP($K49,新選手名簿,U$1,FALSE))</f>
        <v/>
      </c>
      <c r="V49" s="446"/>
      <c r="W49" s="446"/>
      <c r="X49" s="446"/>
      <c r="Y49" s="446"/>
      <c r="Z49" s="446"/>
      <c r="AA49" s="446"/>
      <c r="AB49" s="446"/>
      <c r="AC49" s="446"/>
      <c r="AD49" s="446"/>
      <c r="AE49" s="446">
        <f>IF(INDEX(入力シート!AE31:BC66,$A49,AE$1)="","",入力シート!$AG$1*100+INDEX(入力シート!AE31:BC66,$A49,AE$1))</f>
        <v>9033</v>
      </c>
      <c r="AF49" s="446"/>
      <c r="AG49" s="446"/>
      <c r="AH49" s="446"/>
      <c r="AI49" s="446"/>
      <c r="AJ49" s="446"/>
      <c r="AK49" s="446"/>
      <c r="AL49" s="446"/>
      <c r="AM49" s="446"/>
      <c r="AN49" s="447"/>
      <c r="AO49" s="445" t="str">
        <f ca="1">IF($K49="","",VLOOKUP($K49,新選手名簿,AO$1,FALSE))</f>
        <v/>
      </c>
      <c r="AP49" s="446"/>
      <c r="AQ49" s="446"/>
      <c r="AR49" s="446"/>
      <c r="AS49" s="446"/>
      <c r="AT49" s="446"/>
      <c r="AU49" s="446"/>
      <c r="AV49" s="446"/>
      <c r="AW49" s="446"/>
      <c r="AX49" s="446"/>
      <c r="AY49" s="446"/>
      <c r="AZ49" s="446"/>
      <c r="BA49" s="446"/>
      <c r="BB49" s="446"/>
      <c r="BC49" s="446"/>
      <c r="BD49" s="446"/>
      <c r="BE49" s="446"/>
      <c r="BF49" s="446"/>
      <c r="BG49" s="447"/>
      <c r="BH49" s="445" t="str">
        <f ca="1">IF($K49="","",VLOOKUP($K49,新選手名簿,BH$1,FALSE))</f>
        <v/>
      </c>
      <c r="BI49" s="446"/>
      <c r="BJ49" s="446"/>
      <c r="BK49" s="446"/>
      <c r="BL49" s="447"/>
      <c r="BM49" s="445" t="str">
        <f ca="1">IF($K49="","",VLOOKUP($K49,新選手名簿,BM$1,FALSE))</f>
        <v/>
      </c>
      <c r="BN49" s="446"/>
      <c r="BO49" s="446"/>
      <c r="BP49" s="446"/>
      <c r="BQ49" s="447"/>
      <c r="BS49" s="131"/>
      <c r="BT49" s="131"/>
      <c r="BU49" s="131"/>
    </row>
    <row r="50" spans="1:73" ht="12" customHeight="1">
      <c r="A50" s="131"/>
      <c r="G50" s="439"/>
      <c r="H50" s="440"/>
      <c r="I50" s="440"/>
      <c r="J50" s="441"/>
      <c r="K50" s="448"/>
      <c r="L50" s="449"/>
      <c r="M50" s="449"/>
      <c r="N50" s="449"/>
      <c r="O50" s="449"/>
      <c r="P50" s="449"/>
      <c r="Q50" s="449"/>
      <c r="R50" s="449"/>
      <c r="S50" s="449"/>
      <c r="T50" s="450"/>
      <c r="U50" s="448"/>
      <c r="V50" s="449"/>
      <c r="W50" s="449"/>
      <c r="X50" s="449"/>
      <c r="Y50" s="449"/>
      <c r="Z50" s="449"/>
      <c r="AA50" s="449"/>
      <c r="AB50" s="449"/>
      <c r="AC50" s="449"/>
      <c r="AD50" s="449"/>
      <c r="AE50" s="449"/>
      <c r="AF50" s="449"/>
      <c r="AG50" s="449"/>
      <c r="AH50" s="449"/>
      <c r="AI50" s="449"/>
      <c r="AJ50" s="449"/>
      <c r="AK50" s="449"/>
      <c r="AL50" s="449"/>
      <c r="AM50" s="449"/>
      <c r="AN50" s="450"/>
      <c r="AO50" s="448"/>
      <c r="AP50" s="449"/>
      <c r="AQ50" s="449"/>
      <c r="AR50" s="449"/>
      <c r="AS50" s="449"/>
      <c r="AT50" s="449"/>
      <c r="AU50" s="449"/>
      <c r="AV50" s="449"/>
      <c r="AW50" s="449"/>
      <c r="AX50" s="449"/>
      <c r="AY50" s="449"/>
      <c r="AZ50" s="449"/>
      <c r="BA50" s="449"/>
      <c r="BB50" s="449"/>
      <c r="BC50" s="449"/>
      <c r="BD50" s="449"/>
      <c r="BE50" s="449"/>
      <c r="BF50" s="449"/>
      <c r="BG50" s="450"/>
      <c r="BH50" s="448"/>
      <c r="BI50" s="449"/>
      <c r="BJ50" s="449"/>
      <c r="BK50" s="449"/>
      <c r="BL50" s="450"/>
      <c r="BM50" s="448"/>
      <c r="BN50" s="449"/>
      <c r="BO50" s="449"/>
      <c r="BP50" s="449"/>
      <c r="BQ50" s="450"/>
      <c r="BS50" s="131"/>
      <c r="BT50" s="131"/>
      <c r="BU50" s="131"/>
    </row>
    <row r="51" spans="1:73" ht="12" customHeight="1">
      <c r="A51" s="131"/>
      <c r="G51" s="439"/>
      <c r="H51" s="440"/>
      <c r="I51" s="440"/>
      <c r="J51" s="441"/>
      <c r="K51" s="451"/>
      <c r="L51" s="452"/>
      <c r="M51" s="452"/>
      <c r="N51" s="452"/>
      <c r="O51" s="452"/>
      <c r="P51" s="452"/>
      <c r="Q51" s="452"/>
      <c r="R51" s="452"/>
      <c r="S51" s="452"/>
      <c r="T51" s="453"/>
      <c r="U51" s="451"/>
      <c r="V51" s="452"/>
      <c r="W51" s="452"/>
      <c r="X51" s="452"/>
      <c r="Y51" s="452"/>
      <c r="Z51" s="452"/>
      <c r="AA51" s="452"/>
      <c r="AB51" s="452"/>
      <c r="AC51" s="452"/>
      <c r="AD51" s="452"/>
      <c r="AE51" s="452"/>
      <c r="AF51" s="452"/>
      <c r="AG51" s="452"/>
      <c r="AH51" s="452"/>
      <c r="AI51" s="452"/>
      <c r="AJ51" s="452"/>
      <c r="AK51" s="452"/>
      <c r="AL51" s="452"/>
      <c r="AM51" s="452"/>
      <c r="AN51" s="453"/>
      <c r="AO51" s="451"/>
      <c r="AP51" s="452"/>
      <c r="AQ51" s="452"/>
      <c r="AR51" s="452"/>
      <c r="AS51" s="452"/>
      <c r="AT51" s="452"/>
      <c r="AU51" s="452"/>
      <c r="AV51" s="452"/>
      <c r="AW51" s="452"/>
      <c r="AX51" s="452"/>
      <c r="AY51" s="452"/>
      <c r="AZ51" s="452"/>
      <c r="BA51" s="452"/>
      <c r="BB51" s="452"/>
      <c r="BC51" s="452"/>
      <c r="BD51" s="452"/>
      <c r="BE51" s="452"/>
      <c r="BF51" s="452"/>
      <c r="BG51" s="453"/>
      <c r="BH51" s="451"/>
      <c r="BI51" s="452"/>
      <c r="BJ51" s="452"/>
      <c r="BK51" s="452"/>
      <c r="BL51" s="453"/>
      <c r="BM51" s="451"/>
      <c r="BN51" s="452"/>
      <c r="BO51" s="452"/>
      <c r="BP51" s="452"/>
      <c r="BQ51" s="453"/>
      <c r="BS51" s="147"/>
      <c r="BT51" s="147"/>
      <c r="BU51" s="574" t="s">
        <v>195</v>
      </c>
    </row>
    <row r="52" spans="1:73" ht="12" customHeight="1">
      <c r="A52" s="131">
        <f>A49+1</f>
        <v>16</v>
      </c>
      <c r="G52" s="439"/>
      <c r="H52" s="440"/>
      <c r="I52" s="440"/>
      <c r="J52" s="441"/>
      <c r="K52" s="417" t="str">
        <f ca="1">IF(INDEX(入力,$A52,K$1)="","",INDEX(入力,$A52,K$1))</f>
        <v/>
      </c>
      <c r="L52" s="417"/>
      <c r="M52" s="417"/>
      <c r="N52" s="417"/>
      <c r="O52" s="417"/>
      <c r="P52" s="417"/>
      <c r="Q52" s="417"/>
      <c r="R52" s="417"/>
      <c r="S52" s="417"/>
      <c r="T52" s="417"/>
      <c r="U52" s="417" t="str">
        <f ca="1">IF($K52="","",VLOOKUP($K52,新選手名簿,U$1,FALSE))</f>
        <v/>
      </c>
      <c r="V52" s="417"/>
      <c r="W52" s="417"/>
      <c r="X52" s="417"/>
      <c r="Y52" s="417"/>
      <c r="Z52" s="417"/>
      <c r="AA52" s="417"/>
      <c r="AB52" s="417"/>
      <c r="AC52" s="417"/>
      <c r="AD52" s="417"/>
      <c r="AE52" s="417">
        <f>IF(INDEX(入力シート!AE34:BC69,$A52,AE$1)="","",入力シート!$AG$1*100+INDEX(入力シート!AE34:BC69,$A52,AE$1))</f>
        <v>9037</v>
      </c>
      <c r="AF52" s="417"/>
      <c r="AG52" s="417"/>
      <c r="AH52" s="417"/>
      <c r="AI52" s="417"/>
      <c r="AJ52" s="417"/>
      <c r="AK52" s="417"/>
      <c r="AL52" s="417"/>
      <c r="AM52" s="417"/>
      <c r="AN52" s="417"/>
      <c r="AO52" s="417" t="str">
        <f ca="1">IF($K52="","",VLOOKUP($K52,新選手名簿,AO$1,FALSE))</f>
        <v/>
      </c>
      <c r="AP52" s="417"/>
      <c r="AQ52" s="417"/>
      <c r="AR52" s="417"/>
      <c r="AS52" s="417"/>
      <c r="AT52" s="417"/>
      <c r="AU52" s="417"/>
      <c r="AV52" s="417"/>
      <c r="AW52" s="417"/>
      <c r="AX52" s="417"/>
      <c r="AY52" s="417"/>
      <c r="AZ52" s="417"/>
      <c r="BA52" s="417"/>
      <c r="BB52" s="417"/>
      <c r="BC52" s="417"/>
      <c r="BD52" s="417"/>
      <c r="BE52" s="417"/>
      <c r="BF52" s="417"/>
      <c r="BG52" s="417"/>
      <c r="BH52" s="417" t="str">
        <f ca="1">IF($K52="","",VLOOKUP($K52,新選手名簿,BH$1,FALSE))</f>
        <v/>
      </c>
      <c r="BI52" s="417"/>
      <c r="BJ52" s="417"/>
      <c r="BK52" s="417"/>
      <c r="BL52" s="417"/>
      <c r="BM52" s="417" t="str">
        <f ca="1">IF($K52="","",VLOOKUP($K52,新選手名簿,BM$1,FALSE))</f>
        <v/>
      </c>
      <c r="BN52" s="417"/>
      <c r="BO52" s="417"/>
      <c r="BP52" s="417"/>
      <c r="BQ52" s="417"/>
      <c r="BS52" s="147"/>
      <c r="BT52" s="147"/>
      <c r="BU52" s="574"/>
    </row>
    <row r="53" spans="1:73" ht="12" customHeight="1">
      <c r="A53" s="131"/>
      <c r="G53" s="439"/>
      <c r="H53" s="440"/>
      <c r="I53" s="440"/>
      <c r="J53" s="441"/>
      <c r="K53" s="417"/>
      <c r="L53" s="417"/>
      <c r="M53" s="417"/>
      <c r="N53" s="417"/>
      <c r="O53" s="417"/>
      <c r="P53" s="417"/>
      <c r="Q53" s="417"/>
      <c r="R53" s="417"/>
      <c r="S53" s="417"/>
      <c r="T53" s="417"/>
      <c r="U53" s="417"/>
      <c r="V53" s="417"/>
      <c r="W53" s="417"/>
      <c r="X53" s="417"/>
      <c r="Y53" s="417"/>
      <c r="Z53" s="417"/>
      <c r="AA53" s="417"/>
      <c r="AB53" s="417"/>
      <c r="AC53" s="417"/>
      <c r="AD53" s="417"/>
      <c r="AE53" s="417"/>
      <c r="AF53" s="417"/>
      <c r="AG53" s="417"/>
      <c r="AH53" s="417"/>
      <c r="AI53" s="417"/>
      <c r="AJ53" s="417"/>
      <c r="AK53" s="417"/>
      <c r="AL53" s="417"/>
      <c r="AM53" s="417"/>
      <c r="AN53" s="417"/>
      <c r="AO53" s="417"/>
      <c r="AP53" s="417"/>
      <c r="AQ53" s="417"/>
      <c r="AR53" s="417"/>
      <c r="AS53" s="417"/>
      <c r="AT53" s="417"/>
      <c r="AU53" s="417"/>
      <c r="AV53" s="417"/>
      <c r="AW53" s="417"/>
      <c r="AX53" s="417"/>
      <c r="AY53" s="417"/>
      <c r="AZ53" s="417"/>
      <c r="BA53" s="417"/>
      <c r="BB53" s="417"/>
      <c r="BC53" s="417"/>
      <c r="BD53" s="417"/>
      <c r="BE53" s="417"/>
      <c r="BF53" s="417"/>
      <c r="BG53" s="417"/>
      <c r="BH53" s="417"/>
      <c r="BI53" s="417"/>
      <c r="BJ53" s="417"/>
      <c r="BK53" s="417"/>
      <c r="BL53" s="417"/>
      <c r="BM53" s="417"/>
      <c r="BN53" s="417"/>
      <c r="BO53" s="417"/>
      <c r="BP53" s="417"/>
      <c r="BQ53" s="417"/>
      <c r="BS53" s="147"/>
      <c r="BT53" s="147"/>
      <c r="BU53" s="574"/>
    </row>
    <row r="54" spans="1:73" ht="12" customHeight="1">
      <c r="A54" s="131"/>
      <c r="G54" s="442"/>
      <c r="H54" s="443"/>
      <c r="I54" s="443"/>
      <c r="J54" s="444"/>
      <c r="K54" s="417"/>
      <c r="L54" s="417"/>
      <c r="M54" s="417"/>
      <c r="N54" s="417"/>
      <c r="O54" s="417"/>
      <c r="P54" s="417"/>
      <c r="Q54" s="417"/>
      <c r="R54" s="417"/>
      <c r="S54" s="417"/>
      <c r="T54" s="417"/>
      <c r="U54" s="417"/>
      <c r="V54" s="417"/>
      <c r="W54" s="417"/>
      <c r="X54" s="417"/>
      <c r="Y54" s="417"/>
      <c r="Z54" s="417"/>
      <c r="AA54" s="417"/>
      <c r="AB54" s="417"/>
      <c r="AC54" s="417"/>
      <c r="AD54" s="417"/>
      <c r="AE54" s="417"/>
      <c r="AF54" s="417"/>
      <c r="AG54" s="417"/>
      <c r="AH54" s="417"/>
      <c r="AI54" s="417"/>
      <c r="AJ54" s="417"/>
      <c r="AK54" s="417"/>
      <c r="AL54" s="417"/>
      <c r="AM54" s="417"/>
      <c r="AN54" s="417"/>
      <c r="AO54" s="417"/>
      <c r="AP54" s="417"/>
      <c r="AQ54" s="417"/>
      <c r="AR54" s="417"/>
      <c r="AS54" s="417"/>
      <c r="AT54" s="417"/>
      <c r="AU54" s="417"/>
      <c r="AV54" s="417"/>
      <c r="AW54" s="417"/>
      <c r="AX54" s="417"/>
      <c r="AY54" s="417"/>
      <c r="AZ54" s="417"/>
      <c r="BA54" s="417"/>
      <c r="BB54" s="417"/>
      <c r="BC54" s="417"/>
      <c r="BD54" s="417"/>
      <c r="BE54" s="417"/>
      <c r="BF54" s="417"/>
      <c r="BG54" s="417"/>
      <c r="BH54" s="417"/>
      <c r="BI54" s="417"/>
      <c r="BJ54" s="417"/>
      <c r="BK54" s="417"/>
      <c r="BL54" s="417"/>
      <c r="BM54" s="417"/>
      <c r="BN54" s="417"/>
      <c r="BO54" s="417"/>
      <c r="BP54" s="417"/>
      <c r="BQ54" s="417"/>
      <c r="BS54" s="147"/>
      <c r="BT54" s="147"/>
      <c r="BU54" s="574"/>
    </row>
    <row r="55" spans="1:73" ht="19.2">
      <c r="A55" s="131"/>
      <c r="G55" s="155"/>
      <c r="H55" s="55"/>
      <c r="I55" s="55"/>
      <c r="J55" s="55"/>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154"/>
      <c r="AL55" s="154"/>
      <c r="AM55" s="154"/>
      <c r="AN55" s="154"/>
      <c r="AO55" s="156"/>
      <c r="AP55" s="156"/>
      <c r="AQ55" s="156"/>
      <c r="AR55" s="156"/>
      <c r="AS55" s="156"/>
      <c r="AT55" s="156"/>
      <c r="AU55" s="156"/>
      <c r="AV55" s="156"/>
      <c r="AW55" s="156"/>
      <c r="AX55" s="156"/>
      <c r="AY55" s="156"/>
      <c r="AZ55" s="156"/>
      <c r="BA55" s="156"/>
      <c r="BB55" s="156"/>
      <c r="BC55" s="156"/>
      <c r="BD55" s="156"/>
      <c r="BE55" s="413" t="s">
        <v>234</v>
      </c>
      <c r="BF55" s="413"/>
      <c r="BG55" s="413"/>
      <c r="BH55" s="413"/>
      <c r="BI55" s="413"/>
      <c r="BJ55" s="413"/>
      <c r="BK55" s="413"/>
      <c r="BL55" s="413"/>
      <c r="BM55" s="413"/>
      <c r="BN55" s="413"/>
      <c r="BO55" s="413"/>
      <c r="BP55" s="413"/>
      <c r="BQ55" s="414"/>
      <c r="BS55" s="147"/>
      <c r="BT55" s="147"/>
      <c r="BU55" s="574"/>
    </row>
    <row r="56" spans="1:73" ht="12" customHeight="1">
      <c r="A56" s="131">
        <v>1</v>
      </c>
      <c r="G56" s="7"/>
      <c r="H56" s="8"/>
      <c r="I56" s="571" t="s">
        <v>27</v>
      </c>
      <c r="J56" s="571"/>
      <c r="K56" s="571"/>
      <c r="L56" s="571"/>
      <c r="M56" s="571"/>
      <c r="N56" s="571"/>
      <c r="O56" s="571"/>
      <c r="P56" s="571"/>
      <c r="Q56" s="571"/>
      <c r="R56" s="571"/>
      <c r="S56" s="571"/>
      <c r="T56" s="571"/>
      <c r="U56" s="571"/>
      <c r="V56" s="571"/>
      <c r="W56" s="571"/>
      <c r="X56" s="15"/>
      <c r="Y56" s="15"/>
      <c r="Z56" s="15"/>
      <c r="AA56" s="458" t="str">
        <f ca="1">IF(入力シート!$AA$41=地区男!A56,"参加総数　男子 "&amp;入力シート!$AA$42&amp;" 人","")</f>
        <v/>
      </c>
      <c r="AB56" s="458"/>
      <c r="AC56" s="458"/>
      <c r="AD56" s="458"/>
      <c r="AE56" s="458"/>
      <c r="AF56" s="458"/>
      <c r="AG56" s="458"/>
      <c r="AH56" s="458"/>
      <c r="AI56" s="458"/>
      <c r="AJ56" s="458"/>
      <c r="AK56" s="458"/>
      <c r="AL56" s="458"/>
      <c r="AM56" s="458"/>
      <c r="AN56" s="458"/>
      <c r="AO56" s="458"/>
      <c r="AP56" s="458"/>
      <c r="AQ56" s="458"/>
      <c r="AR56" s="458"/>
      <c r="AS56" s="458"/>
      <c r="AT56" s="458"/>
      <c r="AU56" s="458"/>
      <c r="AV56" s="458"/>
      <c r="AW56" s="458"/>
      <c r="AX56" s="458"/>
      <c r="AY56" s="458"/>
      <c r="AZ56" s="458"/>
      <c r="BA56" s="458"/>
      <c r="BB56" s="15"/>
      <c r="BC56" s="15"/>
      <c r="BD56" s="15"/>
      <c r="BE56" s="409" t="s">
        <v>236</v>
      </c>
      <c r="BF56" s="409"/>
      <c r="BG56" s="409"/>
      <c r="BH56" s="409"/>
      <c r="BI56" s="409"/>
      <c r="BJ56" s="409"/>
      <c r="BK56" s="409"/>
      <c r="BL56" s="409"/>
      <c r="BM56" s="409"/>
      <c r="BN56" s="409"/>
      <c r="BO56" s="409"/>
      <c r="BP56" s="409"/>
      <c r="BQ56" s="410"/>
      <c r="BS56" s="147"/>
      <c r="BT56" s="147"/>
      <c r="BU56" s="574"/>
    </row>
    <row r="57" spans="1:73" ht="12" customHeight="1">
      <c r="A57" s="131"/>
      <c r="G57" s="10"/>
      <c r="H57" s="11"/>
      <c r="I57" s="572"/>
      <c r="J57" s="572"/>
      <c r="K57" s="572"/>
      <c r="L57" s="572"/>
      <c r="M57" s="572"/>
      <c r="N57" s="572"/>
      <c r="O57" s="572"/>
      <c r="P57" s="572"/>
      <c r="Q57" s="572"/>
      <c r="R57" s="572"/>
      <c r="S57" s="572"/>
      <c r="T57" s="572"/>
      <c r="U57" s="572"/>
      <c r="V57" s="572"/>
      <c r="W57" s="572"/>
      <c r="X57" s="24"/>
      <c r="Y57" s="24"/>
      <c r="Z57" s="24"/>
      <c r="AA57" s="459"/>
      <c r="AB57" s="459"/>
      <c r="AC57" s="459"/>
      <c r="AD57" s="459"/>
      <c r="AE57" s="459"/>
      <c r="AF57" s="459"/>
      <c r="AG57" s="459"/>
      <c r="AH57" s="459"/>
      <c r="AI57" s="459"/>
      <c r="AJ57" s="459"/>
      <c r="AK57" s="459"/>
      <c r="AL57" s="459"/>
      <c r="AM57" s="459"/>
      <c r="AN57" s="459"/>
      <c r="AO57" s="459"/>
      <c r="AP57" s="459"/>
      <c r="AQ57" s="459"/>
      <c r="AR57" s="459"/>
      <c r="AS57" s="459"/>
      <c r="AT57" s="459"/>
      <c r="AU57" s="459"/>
      <c r="AV57" s="459"/>
      <c r="AW57" s="459"/>
      <c r="AX57" s="459"/>
      <c r="AY57" s="459"/>
      <c r="AZ57" s="459"/>
      <c r="BA57" s="459"/>
      <c r="BB57" s="24"/>
      <c r="BC57" s="24"/>
      <c r="BD57" s="24"/>
      <c r="BE57" s="411"/>
      <c r="BF57" s="411"/>
      <c r="BG57" s="411"/>
      <c r="BH57" s="411"/>
      <c r="BI57" s="411"/>
      <c r="BJ57" s="411"/>
      <c r="BK57" s="411"/>
      <c r="BL57" s="411"/>
      <c r="BM57" s="411"/>
      <c r="BN57" s="411"/>
      <c r="BO57" s="411"/>
      <c r="BP57" s="411"/>
      <c r="BQ57" s="412"/>
      <c r="BS57" s="147"/>
      <c r="BT57" s="147"/>
      <c r="BU57" s="574"/>
    </row>
    <row r="58" spans="1:73" ht="12" customHeight="1">
      <c r="A58" s="131"/>
      <c r="G58" s="515" t="s">
        <v>6</v>
      </c>
      <c r="H58" s="516"/>
      <c r="I58" s="516"/>
      <c r="J58" s="516"/>
      <c r="K58" s="516"/>
      <c r="L58" s="516"/>
      <c r="M58" s="516"/>
      <c r="N58" s="516"/>
      <c r="O58" s="516"/>
      <c r="P58" s="516"/>
      <c r="Q58" s="516"/>
      <c r="R58" s="516"/>
      <c r="S58" s="516"/>
      <c r="T58" s="516"/>
      <c r="U58" s="516"/>
      <c r="V58" s="516"/>
      <c r="W58" s="516"/>
      <c r="X58" s="516"/>
      <c r="Y58" s="516"/>
      <c r="Z58" s="516"/>
      <c r="AA58" s="516"/>
      <c r="AB58" s="516"/>
      <c r="AC58" s="516"/>
      <c r="AD58" s="516"/>
      <c r="AE58" s="516"/>
      <c r="AF58" s="516"/>
      <c r="AG58" s="516"/>
      <c r="AH58" s="516"/>
      <c r="AI58" s="516"/>
      <c r="AJ58" s="516"/>
      <c r="AK58" s="516"/>
      <c r="AL58" s="516"/>
      <c r="AM58" s="516"/>
      <c r="AN58" s="516"/>
      <c r="AO58" s="516"/>
      <c r="AP58" s="516"/>
      <c r="AQ58" s="516"/>
      <c r="AR58" s="516"/>
      <c r="AS58" s="516"/>
      <c r="AT58" s="516"/>
      <c r="AU58" s="516"/>
      <c r="AV58" s="516"/>
      <c r="AW58" s="516"/>
      <c r="AX58" s="516"/>
      <c r="AY58" s="516"/>
      <c r="AZ58" s="516"/>
      <c r="BA58" s="516"/>
      <c r="BB58" s="516"/>
      <c r="BC58" s="516"/>
      <c r="BD58" s="516"/>
      <c r="BE58" s="516"/>
      <c r="BF58" s="516"/>
      <c r="BG58" s="516"/>
      <c r="BH58" s="516"/>
      <c r="BI58" s="516"/>
      <c r="BJ58" s="516"/>
      <c r="BK58" s="516"/>
      <c r="BL58" s="516"/>
      <c r="BM58" s="516"/>
      <c r="BN58" s="516"/>
      <c r="BO58" s="516"/>
      <c r="BP58" s="516"/>
      <c r="BQ58" s="517"/>
      <c r="BS58" s="147"/>
      <c r="BT58" s="147"/>
      <c r="BU58" s="574"/>
    </row>
    <row r="59" spans="1:73" ht="12" customHeight="1">
      <c r="A59" s="131"/>
      <c r="G59" s="462"/>
      <c r="H59" s="456"/>
      <c r="I59" s="456"/>
      <c r="J59" s="456"/>
      <c r="K59" s="456"/>
      <c r="L59" s="456"/>
      <c r="M59" s="456"/>
      <c r="N59" s="456"/>
      <c r="O59" s="456"/>
      <c r="P59" s="456"/>
      <c r="Q59" s="456"/>
      <c r="R59" s="456"/>
      <c r="S59" s="456"/>
      <c r="T59" s="456"/>
      <c r="U59" s="456"/>
      <c r="V59" s="456"/>
      <c r="W59" s="456"/>
      <c r="X59" s="456"/>
      <c r="Y59" s="456"/>
      <c r="Z59" s="456"/>
      <c r="AA59" s="456"/>
      <c r="AB59" s="456"/>
      <c r="AC59" s="456"/>
      <c r="AD59" s="456"/>
      <c r="AE59" s="456"/>
      <c r="AF59" s="456"/>
      <c r="AG59" s="456"/>
      <c r="AH59" s="456"/>
      <c r="AI59" s="456"/>
      <c r="AJ59" s="456"/>
      <c r="AK59" s="456"/>
      <c r="AL59" s="456"/>
      <c r="AM59" s="456"/>
      <c r="AN59" s="456"/>
      <c r="AO59" s="456"/>
      <c r="AP59" s="456"/>
      <c r="AQ59" s="456"/>
      <c r="AR59" s="456"/>
      <c r="AS59" s="456"/>
      <c r="AT59" s="456"/>
      <c r="AU59" s="456"/>
      <c r="AV59" s="456"/>
      <c r="AW59" s="456"/>
      <c r="AX59" s="456"/>
      <c r="AY59" s="456"/>
      <c r="AZ59" s="456"/>
      <c r="BA59" s="456"/>
      <c r="BB59" s="456"/>
      <c r="BC59" s="456"/>
      <c r="BD59" s="456"/>
      <c r="BE59" s="456"/>
      <c r="BF59" s="456"/>
      <c r="BG59" s="456"/>
      <c r="BH59" s="456"/>
      <c r="BI59" s="456"/>
      <c r="BJ59" s="456"/>
      <c r="BK59" s="456"/>
      <c r="BL59" s="456"/>
      <c r="BM59" s="456"/>
      <c r="BN59" s="456"/>
      <c r="BO59" s="456"/>
      <c r="BP59" s="456"/>
      <c r="BQ59" s="463"/>
      <c r="BS59" s="147"/>
      <c r="BT59" s="147"/>
      <c r="BU59" s="574"/>
    </row>
    <row r="60" spans="1:73" ht="12" customHeight="1">
      <c r="A60" s="131">
        <v>2</v>
      </c>
      <c r="G60" s="7"/>
      <c r="I60" s="456" t="str">
        <f>IF(INDEX(入力,$A60,G$1)="","",INDEX(入力,$A60,G$1))</f>
        <v>令和 8 年 0 月 0 日</v>
      </c>
      <c r="J60" s="457"/>
      <c r="K60" s="457"/>
      <c r="L60" s="457"/>
      <c r="M60" s="457"/>
      <c r="N60" s="457"/>
      <c r="O60" s="457"/>
      <c r="P60" s="457"/>
      <c r="Q60" s="457"/>
      <c r="R60" s="457"/>
      <c r="S60" s="457"/>
      <c r="T60" s="457"/>
      <c r="U60" s="457"/>
      <c r="V60" s="457"/>
      <c r="W60" s="457"/>
      <c r="X60" s="457"/>
      <c r="Y60" s="457"/>
      <c r="Z60" s="457"/>
      <c r="AA60" s="457"/>
      <c r="AB60" s="457"/>
      <c r="AC60" s="457"/>
      <c r="BQ60" s="9"/>
      <c r="BS60" s="147"/>
      <c r="BT60" s="147"/>
      <c r="BU60" s="574"/>
    </row>
    <row r="61" spans="1:73" ht="12" customHeight="1">
      <c r="A61" s="131"/>
      <c r="G61" s="2"/>
      <c r="AC61" s="440" t="s">
        <v>5</v>
      </c>
      <c r="AD61" s="440"/>
      <c r="AE61" s="440"/>
      <c r="AF61" s="440"/>
      <c r="AG61" s="440"/>
      <c r="AH61" s="440"/>
      <c r="AI61" s="440"/>
      <c r="AM61" s="421" t="str">
        <f>入力シート!$AG$9</f>
        <v>〇〇</v>
      </c>
      <c r="AN61" s="421"/>
      <c r="AO61" s="421"/>
      <c r="AP61" s="421"/>
      <c r="AQ61" s="421"/>
      <c r="AR61" s="421"/>
      <c r="AS61" s="421"/>
      <c r="AT61" s="421"/>
      <c r="AU61" s="421"/>
      <c r="AV61" s="421"/>
      <c r="AW61" s="421"/>
      <c r="AX61" s="421"/>
      <c r="AY61" s="421"/>
      <c r="AZ61" s="421"/>
      <c r="BA61" s="421"/>
      <c r="BB61" s="421"/>
      <c r="BC61" s="421"/>
      <c r="BD61" s="421"/>
      <c r="BE61" s="421"/>
      <c r="BF61" s="421"/>
      <c r="BG61" s="421"/>
      <c r="BH61" s="421"/>
      <c r="BI61" s="421"/>
      <c r="BJ61" s="421"/>
      <c r="BK61" s="421"/>
      <c r="BL61" s="421"/>
      <c r="BM61" s="454" t="s">
        <v>202</v>
      </c>
      <c r="BN61" s="454"/>
      <c r="BO61" s="454"/>
      <c r="BQ61" s="3"/>
      <c r="BS61" s="147"/>
      <c r="BT61" s="147"/>
      <c r="BU61" s="574"/>
    </row>
    <row r="62" spans="1:73" ht="12" customHeight="1">
      <c r="A62" s="131"/>
      <c r="G62" s="2"/>
      <c r="AC62" s="440"/>
      <c r="AD62" s="440"/>
      <c r="AE62" s="440"/>
      <c r="AF62" s="440"/>
      <c r="AG62" s="440"/>
      <c r="AH62" s="440"/>
      <c r="AI62" s="440"/>
      <c r="AM62" s="421"/>
      <c r="AN62" s="421"/>
      <c r="AO62" s="421"/>
      <c r="AP62" s="421"/>
      <c r="AQ62" s="421"/>
      <c r="AR62" s="421"/>
      <c r="AS62" s="421"/>
      <c r="AT62" s="421"/>
      <c r="AU62" s="421"/>
      <c r="AV62" s="421"/>
      <c r="AW62" s="421"/>
      <c r="AX62" s="421"/>
      <c r="AY62" s="421"/>
      <c r="AZ62" s="421"/>
      <c r="BA62" s="421"/>
      <c r="BB62" s="421"/>
      <c r="BC62" s="421"/>
      <c r="BD62" s="421"/>
      <c r="BE62" s="421"/>
      <c r="BF62" s="421"/>
      <c r="BG62" s="421"/>
      <c r="BH62" s="421"/>
      <c r="BI62" s="421"/>
      <c r="BJ62" s="421"/>
      <c r="BK62" s="421"/>
      <c r="BL62" s="421"/>
      <c r="BM62" s="454"/>
      <c r="BN62" s="454"/>
      <c r="BO62" s="454"/>
      <c r="BQ62" s="3"/>
      <c r="BS62" s="147" t="s">
        <v>203</v>
      </c>
      <c r="BT62" s="147"/>
      <c r="BU62" s="574"/>
    </row>
    <row r="63" spans="1:73" ht="12" customHeight="1">
      <c r="A63" s="131"/>
      <c r="G63" s="4"/>
      <c r="H63" s="5"/>
      <c r="I63" s="5"/>
      <c r="J63" s="5"/>
      <c r="K63" s="5"/>
      <c r="L63" s="5"/>
      <c r="M63" s="5"/>
      <c r="N63" s="5"/>
      <c r="O63" s="5"/>
      <c r="P63" s="5"/>
      <c r="Q63" s="5"/>
      <c r="R63" s="5"/>
      <c r="S63" s="5"/>
      <c r="T63" s="5"/>
      <c r="U63" s="5"/>
      <c r="V63" s="5"/>
      <c r="W63" s="5"/>
      <c r="X63" s="5"/>
      <c r="Y63" s="5"/>
      <c r="Z63" s="5"/>
      <c r="AA63" s="5"/>
      <c r="AB63" s="5"/>
      <c r="AC63" s="443"/>
      <c r="AD63" s="443"/>
      <c r="AE63" s="443"/>
      <c r="AF63" s="443"/>
      <c r="AG63" s="443"/>
      <c r="AH63" s="443"/>
      <c r="AI63" s="443"/>
      <c r="AJ63" s="5"/>
      <c r="AK63" s="5"/>
      <c r="AL63" s="5"/>
      <c r="AM63" s="423"/>
      <c r="AN63" s="423"/>
      <c r="AO63" s="423"/>
      <c r="AP63" s="423"/>
      <c r="AQ63" s="423"/>
      <c r="AR63" s="423"/>
      <c r="AS63" s="423"/>
      <c r="AT63" s="423"/>
      <c r="AU63" s="423"/>
      <c r="AV63" s="423"/>
      <c r="AW63" s="423"/>
      <c r="AX63" s="423"/>
      <c r="AY63" s="423"/>
      <c r="AZ63" s="423"/>
      <c r="BA63" s="423"/>
      <c r="BB63" s="423"/>
      <c r="BC63" s="423"/>
      <c r="BD63" s="423"/>
      <c r="BE63" s="423"/>
      <c r="BF63" s="423"/>
      <c r="BG63" s="423"/>
      <c r="BH63" s="423"/>
      <c r="BI63" s="423"/>
      <c r="BJ63" s="423"/>
      <c r="BK63" s="423"/>
      <c r="BL63" s="423"/>
      <c r="BM63" s="455"/>
      <c r="BN63" s="455"/>
      <c r="BO63" s="455"/>
      <c r="BP63" s="5"/>
      <c r="BQ63" s="6"/>
      <c r="BS63" s="147"/>
      <c r="BT63" s="147"/>
      <c r="BU63" s="574"/>
    </row>
    <row r="64" spans="1:73" ht="12" customHeight="1">
      <c r="A64" s="131"/>
      <c r="BS64" s="147"/>
      <c r="BT64" s="147"/>
      <c r="BU64" s="574"/>
    </row>
    <row r="65" spans="1:73" ht="12" customHeight="1">
      <c r="A65" s="131"/>
      <c r="BS65" s="147"/>
      <c r="BT65" s="147"/>
      <c r="BU65" s="574"/>
    </row>
    <row r="66" spans="1:73" ht="12" customHeight="1">
      <c r="A66" s="131">
        <v>1</v>
      </c>
      <c r="Z66" s="578">
        <f>Z3</f>
        <v>0</v>
      </c>
      <c r="AA66" s="578"/>
      <c r="AB66" s="578"/>
      <c r="AC66" s="578"/>
      <c r="AD66" s="578"/>
      <c r="AE66" s="578"/>
      <c r="AF66" s="578"/>
      <c r="AG66" s="578"/>
      <c r="AH66" s="578"/>
      <c r="AI66" s="578"/>
      <c r="AJ66" s="578"/>
      <c r="AK66" s="578"/>
      <c r="AL66" s="578"/>
      <c r="AM66" s="578"/>
      <c r="AN66" s="578"/>
      <c r="AO66" s="578"/>
      <c r="AP66" s="578"/>
      <c r="AQ66" s="578"/>
      <c r="AR66" s="578"/>
      <c r="AS66" s="578"/>
      <c r="AT66" s="578"/>
      <c r="AU66" s="578"/>
      <c r="AV66" s="578"/>
      <c r="AW66" s="578"/>
      <c r="BS66" s="147"/>
      <c r="BT66" s="147"/>
      <c r="BU66" s="574"/>
    </row>
    <row r="67" spans="1:73" ht="12" customHeight="1">
      <c r="A67" s="131"/>
      <c r="Z67" s="579"/>
      <c r="AA67" s="579"/>
      <c r="AB67" s="579"/>
      <c r="AC67" s="579"/>
      <c r="AD67" s="579"/>
      <c r="AE67" s="579"/>
      <c r="AF67" s="579"/>
      <c r="AG67" s="579"/>
      <c r="AH67" s="579"/>
      <c r="AI67" s="579"/>
      <c r="AJ67" s="579"/>
      <c r="AK67" s="579"/>
      <c r="AL67" s="579"/>
      <c r="AM67" s="579"/>
      <c r="AN67" s="579"/>
      <c r="AO67" s="579"/>
      <c r="AP67" s="579"/>
      <c r="AQ67" s="579"/>
      <c r="AR67" s="579"/>
      <c r="AS67" s="579"/>
      <c r="AT67" s="579"/>
      <c r="AU67" s="579"/>
      <c r="AV67" s="579"/>
      <c r="AW67" s="579"/>
      <c r="BS67" s="147"/>
      <c r="BT67" s="147"/>
      <c r="BU67" s="574"/>
    </row>
    <row r="68" spans="1:73" ht="12" customHeight="1">
      <c r="A68" s="131"/>
      <c r="G68" s="427" t="str">
        <f>G5</f>
        <v>〇〇</v>
      </c>
      <c r="H68" s="428"/>
      <c r="I68" s="428"/>
      <c r="J68" s="428"/>
      <c r="K68" s="428"/>
      <c r="L68" s="428"/>
      <c r="M68" s="428"/>
      <c r="N68" s="428"/>
      <c r="O68" s="428"/>
      <c r="P68" s="428"/>
      <c r="Q68" s="428"/>
      <c r="R68" s="428"/>
      <c r="S68" s="428"/>
      <c r="T68" s="428"/>
      <c r="U68" s="428"/>
      <c r="V68" s="428"/>
      <c r="W68" s="428"/>
      <c r="X68" s="428"/>
      <c r="Y68" s="428"/>
      <c r="Z68" s="428"/>
      <c r="AA68" s="428"/>
      <c r="AB68" s="428"/>
      <c r="AC68" s="428"/>
      <c r="AD68" s="428"/>
      <c r="AE68" s="428"/>
      <c r="AF68" s="428"/>
      <c r="AG68" s="428"/>
      <c r="AH68" s="428"/>
      <c r="AI68" s="428"/>
      <c r="AJ68" s="428"/>
      <c r="AK68" s="428"/>
      <c r="AL68" s="428"/>
      <c r="AM68" s="428"/>
      <c r="AN68" s="428"/>
      <c r="AO68" s="428"/>
      <c r="AP68" s="428"/>
      <c r="AQ68" s="428"/>
      <c r="AR68" s="428"/>
      <c r="AS68" s="428"/>
      <c r="AT68" s="428"/>
      <c r="AU68" s="428"/>
      <c r="AV68" s="428"/>
      <c r="AW68" s="428"/>
      <c r="AX68" s="428"/>
      <c r="AY68" s="428"/>
      <c r="AZ68" s="428"/>
      <c r="BA68" s="428"/>
      <c r="BB68" s="428"/>
      <c r="BC68" s="428"/>
      <c r="BD68" s="428"/>
      <c r="BE68" s="428"/>
      <c r="BF68" s="428"/>
      <c r="BG68" s="428"/>
      <c r="BH68" s="428"/>
      <c r="BI68" s="428"/>
      <c r="BJ68" s="428"/>
      <c r="BK68" s="428"/>
      <c r="BL68" s="428"/>
      <c r="BM68" s="428"/>
      <c r="BN68" s="428"/>
      <c r="BO68" s="428"/>
      <c r="BP68" s="428"/>
      <c r="BQ68" s="429"/>
      <c r="BS68" s="147"/>
      <c r="BT68" s="147"/>
      <c r="BU68" s="574"/>
    </row>
    <row r="69" spans="1:73" ht="12" customHeight="1">
      <c r="A69" s="131"/>
      <c r="G69" s="430"/>
      <c r="H69" s="431"/>
      <c r="I69" s="431"/>
      <c r="J69" s="431"/>
      <c r="K69" s="431"/>
      <c r="L69" s="431"/>
      <c r="M69" s="431"/>
      <c r="N69" s="431"/>
      <c r="O69" s="431"/>
      <c r="P69" s="431"/>
      <c r="Q69" s="431"/>
      <c r="R69" s="431"/>
      <c r="S69" s="431"/>
      <c r="T69" s="431"/>
      <c r="U69" s="431"/>
      <c r="V69" s="431"/>
      <c r="W69" s="431"/>
      <c r="X69" s="431"/>
      <c r="Y69" s="431"/>
      <c r="Z69" s="431"/>
      <c r="AA69" s="431"/>
      <c r="AB69" s="431"/>
      <c r="AC69" s="431"/>
      <c r="AD69" s="431"/>
      <c r="AE69" s="431"/>
      <c r="AF69" s="431"/>
      <c r="AG69" s="431"/>
      <c r="AH69" s="431"/>
      <c r="AI69" s="431"/>
      <c r="AJ69" s="431"/>
      <c r="AK69" s="431"/>
      <c r="AL69" s="431"/>
      <c r="AM69" s="431"/>
      <c r="AN69" s="431"/>
      <c r="AO69" s="431"/>
      <c r="AP69" s="431"/>
      <c r="AQ69" s="431"/>
      <c r="AR69" s="431"/>
      <c r="AS69" s="431"/>
      <c r="AT69" s="431"/>
      <c r="AU69" s="431"/>
      <c r="AV69" s="431"/>
      <c r="AW69" s="431"/>
      <c r="AX69" s="431"/>
      <c r="AY69" s="431"/>
      <c r="AZ69" s="431"/>
      <c r="BA69" s="431"/>
      <c r="BB69" s="431"/>
      <c r="BC69" s="431"/>
      <c r="BD69" s="431"/>
      <c r="BE69" s="431"/>
      <c r="BF69" s="431"/>
      <c r="BG69" s="431"/>
      <c r="BH69" s="431"/>
      <c r="BI69" s="431"/>
      <c r="BJ69" s="431"/>
      <c r="BK69" s="431"/>
      <c r="BL69" s="431"/>
      <c r="BM69" s="431"/>
      <c r="BN69" s="431"/>
      <c r="BO69" s="431"/>
      <c r="BP69" s="431"/>
      <c r="BQ69" s="432"/>
      <c r="BS69" s="147"/>
      <c r="BT69" s="147"/>
      <c r="BU69" s="574"/>
    </row>
    <row r="70" spans="1:73" ht="12" customHeight="1">
      <c r="A70" s="131"/>
      <c r="G70" s="433"/>
      <c r="H70" s="434"/>
      <c r="I70" s="434"/>
      <c r="J70" s="434"/>
      <c r="K70" s="434"/>
      <c r="L70" s="434"/>
      <c r="M70" s="434"/>
      <c r="N70" s="434"/>
      <c r="O70" s="434"/>
      <c r="P70" s="434"/>
      <c r="Q70" s="434"/>
      <c r="R70" s="434"/>
      <c r="S70" s="434"/>
      <c r="T70" s="434"/>
      <c r="U70" s="434"/>
      <c r="V70" s="434"/>
      <c r="W70" s="434"/>
      <c r="X70" s="434"/>
      <c r="Y70" s="434"/>
      <c r="Z70" s="434"/>
      <c r="AA70" s="434"/>
      <c r="AB70" s="434"/>
      <c r="AC70" s="434"/>
      <c r="AD70" s="434"/>
      <c r="AE70" s="434"/>
      <c r="AF70" s="434"/>
      <c r="AG70" s="434"/>
      <c r="AH70" s="434"/>
      <c r="AI70" s="434"/>
      <c r="AJ70" s="434"/>
      <c r="AK70" s="434"/>
      <c r="AL70" s="434"/>
      <c r="AM70" s="434"/>
      <c r="AN70" s="434"/>
      <c r="AO70" s="434"/>
      <c r="AP70" s="434"/>
      <c r="AQ70" s="434"/>
      <c r="AR70" s="434"/>
      <c r="AS70" s="434"/>
      <c r="AT70" s="434"/>
      <c r="AU70" s="434"/>
      <c r="AV70" s="434"/>
      <c r="AW70" s="434"/>
      <c r="AX70" s="434"/>
      <c r="AY70" s="434"/>
      <c r="AZ70" s="434"/>
      <c r="BA70" s="434"/>
      <c r="BB70" s="434"/>
      <c r="BC70" s="434"/>
      <c r="BD70" s="434"/>
      <c r="BE70" s="434"/>
      <c r="BF70" s="434"/>
      <c r="BG70" s="434"/>
      <c r="BH70" s="434"/>
      <c r="BI70" s="434"/>
      <c r="BJ70" s="434"/>
      <c r="BK70" s="434"/>
      <c r="BL70" s="434"/>
      <c r="BM70" s="434"/>
      <c r="BN70" s="434"/>
      <c r="BO70" s="434"/>
      <c r="BP70" s="434"/>
      <c r="BQ70" s="435"/>
      <c r="BS70" s="147"/>
      <c r="BT70" s="147"/>
      <c r="BU70" s="574"/>
    </row>
    <row r="71" spans="1:73" ht="12" customHeight="1">
      <c r="A71" s="131"/>
      <c r="G71" s="436" t="s">
        <v>17</v>
      </c>
      <c r="H71" s="437"/>
      <c r="I71" s="437"/>
      <c r="J71" s="437"/>
      <c r="K71" s="437"/>
      <c r="L71" s="437"/>
      <c r="M71" s="437"/>
      <c r="N71" s="437"/>
      <c r="O71" s="437"/>
      <c r="P71" s="437"/>
      <c r="Q71" s="437"/>
      <c r="R71" s="437"/>
      <c r="S71" s="437"/>
      <c r="T71" s="438"/>
      <c r="U71" s="418" t="str">
        <f>IF(入力シート!$AG$1="","",入力シート!$AG$1&amp;"  "&amp;入力シート!$AG$2)</f>
        <v>90  〇〇</v>
      </c>
      <c r="V71" s="419"/>
      <c r="W71" s="419"/>
      <c r="X71" s="419"/>
      <c r="Y71" s="419"/>
      <c r="Z71" s="419"/>
      <c r="AA71" s="419"/>
      <c r="AB71" s="419"/>
      <c r="AC71" s="419"/>
      <c r="AD71" s="419"/>
      <c r="AE71" s="419"/>
      <c r="AF71" s="419"/>
      <c r="AG71" s="419"/>
      <c r="AH71" s="419"/>
      <c r="AI71" s="419"/>
      <c r="AJ71" s="419"/>
      <c r="AK71" s="419"/>
      <c r="AL71" s="419"/>
      <c r="AM71" s="419"/>
      <c r="AN71" s="419"/>
      <c r="AO71" s="419"/>
      <c r="AP71" s="419"/>
      <c r="AQ71" s="419"/>
      <c r="AR71" s="419"/>
      <c r="AS71" s="419"/>
      <c r="AT71" s="419"/>
      <c r="AU71" s="419"/>
      <c r="AV71" s="419"/>
      <c r="AW71" s="419"/>
      <c r="AX71" s="419"/>
      <c r="AY71" s="419"/>
      <c r="AZ71" s="419"/>
      <c r="BA71" s="419"/>
      <c r="BB71" s="469" t="s">
        <v>7</v>
      </c>
      <c r="BC71" s="469"/>
      <c r="BD71" s="469"/>
      <c r="BE71" s="469"/>
      <c r="BF71" s="469"/>
      <c r="BG71" s="469"/>
      <c r="BH71" s="469"/>
      <c r="BI71" s="469"/>
      <c r="BJ71" s="469"/>
      <c r="BK71" s="469"/>
      <c r="BL71" s="469"/>
      <c r="BM71" s="469"/>
      <c r="BN71" s="469"/>
      <c r="BO71" s="469"/>
      <c r="BP71" s="469"/>
      <c r="BQ71" s="470"/>
      <c r="BS71" s="147"/>
      <c r="BT71" s="147"/>
      <c r="BU71" s="574"/>
    </row>
    <row r="72" spans="1:73" ht="12" customHeight="1">
      <c r="A72" s="131"/>
      <c r="G72" s="439"/>
      <c r="H72" s="440"/>
      <c r="I72" s="440"/>
      <c r="J72" s="440"/>
      <c r="K72" s="440"/>
      <c r="L72" s="440"/>
      <c r="M72" s="440"/>
      <c r="N72" s="440"/>
      <c r="O72" s="440"/>
      <c r="P72" s="440"/>
      <c r="Q72" s="440"/>
      <c r="R72" s="440"/>
      <c r="S72" s="440"/>
      <c r="T72" s="441"/>
      <c r="U72" s="420"/>
      <c r="V72" s="421"/>
      <c r="W72" s="421"/>
      <c r="X72" s="421"/>
      <c r="Y72" s="421"/>
      <c r="Z72" s="421"/>
      <c r="AA72" s="421"/>
      <c r="AB72" s="421"/>
      <c r="AC72" s="421"/>
      <c r="AD72" s="421"/>
      <c r="AE72" s="421"/>
      <c r="AF72" s="421"/>
      <c r="AG72" s="421"/>
      <c r="AH72" s="421"/>
      <c r="AI72" s="421"/>
      <c r="AJ72" s="421"/>
      <c r="AK72" s="421"/>
      <c r="AL72" s="421"/>
      <c r="AM72" s="421"/>
      <c r="AN72" s="421"/>
      <c r="AO72" s="421"/>
      <c r="AP72" s="421"/>
      <c r="AQ72" s="421"/>
      <c r="AR72" s="421"/>
      <c r="AS72" s="421"/>
      <c r="AT72" s="421"/>
      <c r="AU72" s="421"/>
      <c r="AV72" s="421"/>
      <c r="AW72" s="421"/>
      <c r="AX72" s="421"/>
      <c r="AY72" s="421"/>
      <c r="AZ72" s="421"/>
      <c r="BA72" s="421"/>
      <c r="BB72" s="471"/>
      <c r="BC72" s="471"/>
      <c r="BD72" s="471"/>
      <c r="BE72" s="471"/>
      <c r="BF72" s="471"/>
      <c r="BG72" s="471"/>
      <c r="BH72" s="471"/>
      <c r="BI72" s="471"/>
      <c r="BJ72" s="471"/>
      <c r="BK72" s="471"/>
      <c r="BL72" s="471"/>
      <c r="BM72" s="471"/>
      <c r="BN72" s="471"/>
      <c r="BO72" s="471"/>
      <c r="BP72" s="471"/>
      <c r="BQ72" s="472"/>
      <c r="BS72" s="147"/>
      <c r="BT72" s="147"/>
      <c r="BU72" s="574"/>
    </row>
    <row r="73" spans="1:73" ht="12" customHeight="1">
      <c r="A73" s="131"/>
      <c r="G73" s="442"/>
      <c r="H73" s="443"/>
      <c r="I73" s="443"/>
      <c r="J73" s="443"/>
      <c r="K73" s="443"/>
      <c r="L73" s="443"/>
      <c r="M73" s="443"/>
      <c r="N73" s="443"/>
      <c r="O73" s="443"/>
      <c r="P73" s="443"/>
      <c r="Q73" s="443"/>
      <c r="R73" s="443"/>
      <c r="S73" s="443"/>
      <c r="T73" s="444"/>
      <c r="U73" s="422"/>
      <c r="V73" s="423"/>
      <c r="W73" s="423"/>
      <c r="X73" s="423"/>
      <c r="Y73" s="423"/>
      <c r="Z73" s="423"/>
      <c r="AA73" s="423"/>
      <c r="AB73" s="423"/>
      <c r="AC73" s="423"/>
      <c r="AD73" s="423"/>
      <c r="AE73" s="423"/>
      <c r="AF73" s="423"/>
      <c r="AG73" s="423"/>
      <c r="AH73" s="423"/>
      <c r="AI73" s="423"/>
      <c r="AJ73" s="423"/>
      <c r="AK73" s="423"/>
      <c r="AL73" s="423"/>
      <c r="AM73" s="423"/>
      <c r="AN73" s="423"/>
      <c r="AO73" s="423"/>
      <c r="AP73" s="423"/>
      <c r="AQ73" s="423"/>
      <c r="AR73" s="423"/>
      <c r="AS73" s="423"/>
      <c r="AT73" s="423"/>
      <c r="AU73" s="423"/>
      <c r="AV73" s="423"/>
      <c r="AW73" s="423"/>
      <c r="AX73" s="423"/>
      <c r="AY73" s="423"/>
      <c r="AZ73" s="423"/>
      <c r="BA73" s="423"/>
      <c r="BB73" s="473"/>
      <c r="BC73" s="473"/>
      <c r="BD73" s="473"/>
      <c r="BE73" s="473"/>
      <c r="BF73" s="473"/>
      <c r="BG73" s="473"/>
      <c r="BH73" s="473"/>
      <c r="BI73" s="473"/>
      <c r="BJ73" s="473"/>
      <c r="BK73" s="473"/>
      <c r="BL73" s="473"/>
      <c r="BM73" s="473"/>
      <c r="BN73" s="473"/>
      <c r="BO73" s="473"/>
      <c r="BP73" s="473"/>
      <c r="BQ73" s="474"/>
      <c r="BS73" s="147"/>
      <c r="BT73" s="147"/>
      <c r="BU73" s="574"/>
    </row>
    <row r="74" spans="1:73" ht="12" customHeight="1">
      <c r="A74" s="131">
        <v>3</v>
      </c>
      <c r="G74" s="436" t="s">
        <v>18</v>
      </c>
      <c r="H74" s="437"/>
      <c r="I74" s="437"/>
      <c r="J74" s="437"/>
      <c r="K74" s="437"/>
      <c r="L74" s="437"/>
      <c r="M74" s="437"/>
      <c r="N74" s="437"/>
      <c r="O74" s="437"/>
      <c r="P74" s="437"/>
      <c r="Q74" s="437"/>
      <c r="R74" s="437"/>
      <c r="S74" s="437"/>
      <c r="T74" s="438"/>
      <c r="U74" s="418" t="str">
        <f>IF(INDEX(入力,$A74,BQ$1)="","",INDEX(入力,$A74,BQ$1))</f>
        <v/>
      </c>
      <c r="V74" s="419"/>
      <c r="W74" s="419"/>
      <c r="X74" s="419"/>
      <c r="Y74" s="419"/>
      <c r="Z74" s="419"/>
      <c r="AA74" s="419"/>
      <c r="AB74" s="419"/>
      <c r="AC74" s="419"/>
      <c r="AD74" s="419"/>
      <c r="AE74" s="419"/>
      <c r="AF74" s="419"/>
      <c r="AG74" s="419"/>
      <c r="AH74" s="419"/>
      <c r="AI74" s="419"/>
      <c r="AJ74" s="419"/>
      <c r="AK74" s="419"/>
      <c r="AL74" s="419"/>
      <c r="AM74" s="419"/>
      <c r="AN74" s="419"/>
      <c r="AO74" s="419"/>
      <c r="AP74" s="419"/>
      <c r="AQ74" s="419"/>
      <c r="AR74" s="419"/>
      <c r="AS74" s="419"/>
      <c r="AT74" s="419"/>
      <c r="AU74" s="419"/>
      <c r="AV74" s="419"/>
      <c r="AW74" s="419"/>
      <c r="AX74" s="419"/>
      <c r="AY74" s="419"/>
      <c r="AZ74" s="419"/>
      <c r="BA74" s="419"/>
      <c r="BB74" s="419"/>
      <c r="BC74" s="419"/>
      <c r="BD74" s="419"/>
      <c r="BE74" s="419"/>
      <c r="BF74" s="419"/>
      <c r="BG74" s="419"/>
      <c r="BH74" s="419"/>
      <c r="BI74" s="419"/>
      <c r="BJ74" s="419"/>
      <c r="BK74" s="419"/>
      <c r="BL74" s="419"/>
      <c r="BM74" s="419"/>
      <c r="BN74" s="419"/>
      <c r="BO74" s="419"/>
      <c r="BP74" s="419"/>
      <c r="BQ74" s="466"/>
      <c r="BS74" s="147"/>
      <c r="BT74" s="147"/>
      <c r="BU74" s="574"/>
    </row>
    <row r="75" spans="1:73" ht="12" customHeight="1">
      <c r="A75" s="131"/>
      <c r="G75" s="439"/>
      <c r="H75" s="440"/>
      <c r="I75" s="440"/>
      <c r="J75" s="440"/>
      <c r="K75" s="440"/>
      <c r="L75" s="440"/>
      <c r="M75" s="440"/>
      <c r="N75" s="440"/>
      <c r="O75" s="440"/>
      <c r="P75" s="440"/>
      <c r="Q75" s="440"/>
      <c r="R75" s="440"/>
      <c r="S75" s="440"/>
      <c r="T75" s="441"/>
      <c r="U75" s="420"/>
      <c r="V75" s="421"/>
      <c r="W75" s="421"/>
      <c r="X75" s="421"/>
      <c r="Y75" s="421"/>
      <c r="Z75" s="421"/>
      <c r="AA75" s="421"/>
      <c r="AB75" s="421"/>
      <c r="AC75" s="421"/>
      <c r="AD75" s="421"/>
      <c r="AE75" s="421"/>
      <c r="AF75" s="421"/>
      <c r="AG75" s="421"/>
      <c r="AH75" s="421"/>
      <c r="AI75" s="421"/>
      <c r="AJ75" s="421"/>
      <c r="AK75" s="421"/>
      <c r="AL75" s="421"/>
      <c r="AM75" s="421"/>
      <c r="AN75" s="421"/>
      <c r="AO75" s="421"/>
      <c r="AP75" s="421"/>
      <c r="AQ75" s="421"/>
      <c r="AR75" s="421"/>
      <c r="AS75" s="421"/>
      <c r="AT75" s="421"/>
      <c r="AU75" s="421"/>
      <c r="AV75" s="421"/>
      <c r="AW75" s="421"/>
      <c r="AX75" s="421"/>
      <c r="AY75" s="421"/>
      <c r="AZ75" s="421"/>
      <c r="BA75" s="421"/>
      <c r="BB75" s="421"/>
      <c r="BC75" s="421"/>
      <c r="BD75" s="421"/>
      <c r="BE75" s="421"/>
      <c r="BF75" s="421"/>
      <c r="BG75" s="421"/>
      <c r="BH75" s="421"/>
      <c r="BI75" s="421"/>
      <c r="BJ75" s="421"/>
      <c r="BK75" s="421"/>
      <c r="BL75" s="421"/>
      <c r="BM75" s="421"/>
      <c r="BN75" s="421"/>
      <c r="BO75" s="421"/>
      <c r="BP75" s="421"/>
      <c r="BQ75" s="467"/>
      <c r="BS75" s="147"/>
      <c r="BT75" s="147"/>
      <c r="BU75" s="574"/>
    </row>
    <row r="76" spans="1:73" ht="12" customHeight="1">
      <c r="A76" s="131"/>
      <c r="G76" s="442"/>
      <c r="H76" s="443"/>
      <c r="I76" s="443"/>
      <c r="J76" s="443"/>
      <c r="K76" s="443"/>
      <c r="L76" s="443"/>
      <c r="M76" s="443"/>
      <c r="N76" s="443"/>
      <c r="O76" s="443"/>
      <c r="P76" s="443"/>
      <c r="Q76" s="443"/>
      <c r="R76" s="443"/>
      <c r="S76" s="443"/>
      <c r="T76" s="444"/>
      <c r="U76" s="422"/>
      <c r="V76" s="423"/>
      <c r="W76" s="423"/>
      <c r="X76" s="423"/>
      <c r="Y76" s="423"/>
      <c r="Z76" s="423"/>
      <c r="AA76" s="423"/>
      <c r="AB76" s="423"/>
      <c r="AC76" s="423"/>
      <c r="AD76" s="423"/>
      <c r="AE76" s="423"/>
      <c r="AF76" s="423"/>
      <c r="AG76" s="423"/>
      <c r="AH76" s="423"/>
      <c r="AI76" s="423"/>
      <c r="AJ76" s="423"/>
      <c r="AK76" s="423"/>
      <c r="AL76" s="423"/>
      <c r="AM76" s="423"/>
      <c r="AN76" s="423"/>
      <c r="AO76" s="423"/>
      <c r="AP76" s="423"/>
      <c r="AQ76" s="423"/>
      <c r="AR76" s="423"/>
      <c r="AS76" s="423"/>
      <c r="AT76" s="423"/>
      <c r="AU76" s="423"/>
      <c r="AV76" s="423"/>
      <c r="AW76" s="423"/>
      <c r="AX76" s="423"/>
      <c r="AY76" s="423"/>
      <c r="AZ76" s="423"/>
      <c r="BA76" s="423"/>
      <c r="BB76" s="423"/>
      <c r="BC76" s="423"/>
      <c r="BD76" s="423"/>
      <c r="BE76" s="423"/>
      <c r="BF76" s="423"/>
      <c r="BG76" s="423"/>
      <c r="BH76" s="423"/>
      <c r="BI76" s="423"/>
      <c r="BJ76" s="423"/>
      <c r="BK76" s="423"/>
      <c r="BL76" s="423"/>
      <c r="BM76" s="423"/>
      <c r="BN76" s="423"/>
      <c r="BO76" s="423"/>
      <c r="BP76" s="423"/>
      <c r="BQ76" s="468"/>
      <c r="BS76" s="147"/>
      <c r="BT76" s="147"/>
      <c r="BU76" s="574"/>
    </row>
    <row r="77" spans="1:73" ht="12" customHeight="1">
      <c r="A77" s="131"/>
      <c r="G77" s="2"/>
      <c r="I77" s="437" t="s">
        <v>0</v>
      </c>
      <c r="J77" s="437"/>
      <c r="K77" s="437"/>
      <c r="L77" s="437"/>
      <c r="M77" s="437"/>
      <c r="N77" s="437"/>
      <c r="O77" s="437"/>
      <c r="P77" s="437"/>
      <c r="Q77" s="437"/>
      <c r="R77" s="437"/>
      <c r="S77" s="437"/>
      <c r="T77" s="437"/>
      <c r="U77" s="437"/>
      <c r="V77" s="437"/>
      <c r="W77" s="437"/>
      <c r="X77" s="437"/>
      <c r="Y77" s="437"/>
      <c r="Z77" s="17"/>
      <c r="AA77" s="17"/>
      <c r="AB77" s="17"/>
      <c r="AC77" s="17"/>
      <c r="AD77" s="17"/>
      <c r="AE77" s="17"/>
      <c r="AF77" s="425" t="s">
        <v>14</v>
      </c>
      <c r="AG77" s="425"/>
      <c r="AH77" s="425"/>
      <c r="AI77" s="425"/>
      <c r="AJ77" s="425"/>
      <c r="AK77" s="425"/>
      <c r="AL77" s="425"/>
      <c r="AM77" s="425"/>
      <c r="AN77" s="425"/>
      <c r="AO77" s="425"/>
      <c r="AP77" s="425"/>
      <c r="AQ77" s="425"/>
      <c r="AR77" s="17"/>
      <c r="AS77" s="17"/>
      <c r="AT77" s="17"/>
      <c r="AU77" s="17"/>
      <c r="BQ77" s="14"/>
      <c r="BS77" s="131"/>
      <c r="BT77" s="131"/>
      <c r="BU77" s="131"/>
    </row>
    <row r="78" spans="1:73" ht="12" customHeight="1">
      <c r="A78" s="131"/>
      <c r="G78" s="2"/>
      <c r="I78" s="440"/>
      <c r="J78" s="440"/>
      <c r="K78" s="440"/>
      <c r="L78" s="440"/>
      <c r="M78" s="440"/>
      <c r="N78" s="440"/>
      <c r="O78" s="440"/>
      <c r="P78" s="440"/>
      <c r="Q78" s="440"/>
      <c r="R78" s="440"/>
      <c r="S78" s="440"/>
      <c r="T78" s="440"/>
      <c r="U78" s="440"/>
      <c r="V78" s="440"/>
      <c r="W78" s="440"/>
      <c r="X78" s="440"/>
      <c r="Y78" s="440"/>
      <c r="Z78" s="18"/>
      <c r="AA78" s="18"/>
      <c r="AB78" s="18"/>
      <c r="AC78" s="18"/>
      <c r="AD78" s="18"/>
      <c r="AE78" s="18"/>
      <c r="AF78" s="426"/>
      <c r="AG78" s="426"/>
      <c r="AH78" s="426"/>
      <c r="AI78" s="426"/>
      <c r="AJ78" s="426"/>
      <c r="AK78" s="426"/>
      <c r="AL78" s="426"/>
      <c r="AM78" s="426"/>
      <c r="AN78" s="426"/>
      <c r="AO78" s="426"/>
      <c r="AP78" s="426"/>
      <c r="AQ78" s="426"/>
      <c r="AR78" s="18"/>
      <c r="AS78" s="18"/>
      <c r="AT78" s="18"/>
      <c r="AU78" s="426" t="str">
        <f ca="1">"2/全 "&amp;入力シート!$AA$41&amp;" "</f>
        <v xml:space="preserve">2/全  </v>
      </c>
      <c r="AV78" s="426"/>
      <c r="AW78" s="426"/>
      <c r="AX78" s="426"/>
      <c r="AY78" s="426"/>
      <c r="AZ78" s="426"/>
      <c r="BA78" s="426"/>
      <c r="BB78" s="426"/>
      <c r="BC78" s="426"/>
      <c r="BD78" s="426"/>
      <c r="BE78" s="426"/>
      <c r="BF78" s="426"/>
      <c r="BG78" s="426"/>
      <c r="BH78" s="426"/>
      <c r="BI78" s="426"/>
      <c r="BJ78" s="426"/>
      <c r="BK78" s="426"/>
      <c r="BL78" s="426"/>
      <c r="BM78" s="426"/>
      <c r="BN78" s="426"/>
      <c r="BO78" s="426"/>
      <c r="BQ78" s="16"/>
      <c r="BS78" s="131"/>
      <c r="BT78" s="131"/>
      <c r="BU78" s="131"/>
    </row>
    <row r="79" spans="1:73" ht="12" customHeight="1">
      <c r="A79" s="131"/>
      <c r="G79" s="2"/>
      <c r="I79" s="19" t="s">
        <v>26</v>
      </c>
      <c r="J79" s="19"/>
      <c r="K79" s="19"/>
      <c r="L79" s="19"/>
      <c r="M79" s="19"/>
      <c r="N79" s="19"/>
      <c r="O79" s="19"/>
      <c r="P79" s="19"/>
      <c r="Q79" s="19"/>
      <c r="R79" s="19"/>
      <c r="S79" s="19"/>
      <c r="T79" s="19"/>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426"/>
      <c r="AV79" s="426"/>
      <c r="AW79" s="426"/>
      <c r="AX79" s="426"/>
      <c r="AY79" s="426"/>
      <c r="AZ79" s="426"/>
      <c r="BA79" s="426"/>
      <c r="BB79" s="426"/>
      <c r="BC79" s="426"/>
      <c r="BD79" s="426"/>
      <c r="BE79" s="426"/>
      <c r="BF79" s="426"/>
      <c r="BG79" s="426"/>
      <c r="BH79" s="426"/>
      <c r="BI79" s="426"/>
      <c r="BJ79" s="426"/>
      <c r="BK79" s="426"/>
      <c r="BL79" s="426"/>
      <c r="BM79" s="426"/>
      <c r="BN79" s="426"/>
      <c r="BO79" s="426"/>
      <c r="BP79" s="18"/>
      <c r="BQ79" s="16"/>
      <c r="BS79" s="131"/>
      <c r="BT79" s="131"/>
      <c r="BU79" s="131"/>
    </row>
    <row r="80" spans="1:73" ht="12" customHeight="1">
      <c r="A80" s="131"/>
      <c r="G80" s="424" t="s">
        <v>1</v>
      </c>
      <c r="H80" s="424"/>
      <c r="I80" s="424"/>
      <c r="J80" s="424"/>
      <c r="K80" s="424" t="s">
        <v>3</v>
      </c>
      <c r="L80" s="424"/>
      <c r="M80" s="424"/>
      <c r="N80" s="424"/>
      <c r="O80" s="424"/>
      <c r="P80" s="424"/>
      <c r="Q80" s="424"/>
      <c r="R80" s="424"/>
      <c r="S80" s="424"/>
      <c r="T80" s="424"/>
      <c r="U80" s="424" t="s">
        <v>11</v>
      </c>
      <c r="V80" s="424"/>
      <c r="W80" s="424"/>
      <c r="X80" s="424"/>
      <c r="Y80" s="424"/>
      <c r="Z80" s="424"/>
      <c r="AA80" s="424"/>
      <c r="AB80" s="424"/>
      <c r="AC80" s="424"/>
      <c r="AD80" s="424"/>
      <c r="AE80" s="424"/>
      <c r="AF80" s="424"/>
      <c r="AG80" s="424"/>
      <c r="AH80" s="424"/>
      <c r="AI80" s="424"/>
      <c r="AJ80" s="424"/>
      <c r="AK80" s="424"/>
      <c r="AL80" s="424"/>
      <c r="AM80" s="424"/>
      <c r="AN80" s="424"/>
      <c r="AO80" s="424" t="s">
        <v>204</v>
      </c>
      <c r="AP80" s="424"/>
      <c r="AQ80" s="424"/>
      <c r="AR80" s="424"/>
      <c r="AS80" s="424"/>
      <c r="AT80" s="424"/>
      <c r="AU80" s="424"/>
      <c r="AV80" s="424"/>
      <c r="AW80" s="424"/>
      <c r="AX80" s="424"/>
      <c r="AY80" s="424"/>
      <c r="AZ80" s="424"/>
      <c r="BA80" s="424"/>
      <c r="BB80" s="424"/>
      <c r="BC80" s="424"/>
      <c r="BD80" s="424"/>
      <c r="BE80" s="424"/>
      <c r="BF80" s="424"/>
      <c r="BG80" s="424"/>
      <c r="BH80" s="424" t="s">
        <v>2</v>
      </c>
      <c r="BI80" s="424"/>
      <c r="BJ80" s="424"/>
      <c r="BK80" s="424"/>
      <c r="BL80" s="424"/>
      <c r="BM80" s="424" t="s">
        <v>8</v>
      </c>
      <c r="BN80" s="424"/>
      <c r="BO80" s="424"/>
      <c r="BP80" s="424"/>
      <c r="BQ80" s="424"/>
      <c r="BS80" s="131"/>
      <c r="BT80" s="131"/>
      <c r="BU80" s="131"/>
    </row>
    <row r="81" spans="1:73" ht="12" customHeight="1">
      <c r="A81" s="131"/>
      <c r="G81" s="424"/>
      <c r="H81" s="424"/>
      <c r="I81" s="424"/>
      <c r="J81" s="424"/>
      <c r="K81" s="424"/>
      <c r="L81" s="424"/>
      <c r="M81" s="424"/>
      <c r="N81" s="424"/>
      <c r="O81" s="424"/>
      <c r="P81" s="424"/>
      <c r="Q81" s="424"/>
      <c r="R81" s="424"/>
      <c r="S81" s="424"/>
      <c r="T81" s="424"/>
      <c r="U81" s="424"/>
      <c r="V81" s="424"/>
      <c r="W81" s="424"/>
      <c r="X81" s="424"/>
      <c r="Y81" s="424"/>
      <c r="Z81" s="424"/>
      <c r="AA81" s="424"/>
      <c r="AB81" s="424"/>
      <c r="AC81" s="424"/>
      <c r="AD81" s="424"/>
      <c r="AE81" s="424"/>
      <c r="AF81" s="424"/>
      <c r="AG81" s="424"/>
      <c r="AH81" s="424"/>
      <c r="AI81" s="424"/>
      <c r="AJ81" s="424"/>
      <c r="AK81" s="424"/>
      <c r="AL81" s="424"/>
      <c r="AM81" s="424"/>
      <c r="AN81" s="424"/>
      <c r="AO81" s="424"/>
      <c r="AP81" s="424"/>
      <c r="AQ81" s="424"/>
      <c r="AR81" s="424"/>
      <c r="AS81" s="424"/>
      <c r="AT81" s="424"/>
      <c r="AU81" s="424"/>
      <c r="AV81" s="424"/>
      <c r="AW81" s="424"/>
      <c r="AX81" s="424"/>
      <c r="AY81" s="424"/>
      <c r="AZ81" s="424"/>
      <c r="BA81" s="424"/>
      <c r="BB81" s="424"/>
      <c r="BC81" s="424"/>
      <c r="BD81" s="424"/>
      <c r="BE81" s="424"/>
      <c r="BF81" s="424"/>
      <c r="BG81" s="424"/>
      <c r="BH81" s="424"/>
      <c r="BI81" s="424"/>
      <c r="BJ81" s="424"/>
      <c r="BK81" s="424"/>
      <c r="BL81" s="424"/>
      <c r="BM81" s="424"/>
      <c r="BN81" s="424"/>
      <c r="BO81" s="424"/>
      <c r="BP81" s="424"/>
      <c r="BQ81" s="424"/>
      <c r="BS81" s="131"/>
      <c r="BT81" s="131"/>
      <c r="BU81" s="131"/>
    </row>
    <row r="82" spans="1:73" ht="12" customHeight="1">
      <c r="A82" s="131">
        <v>17</v>
      </c>
      <c r="G82" s="529">
        <v>1</v>
      </c>
      <c r="H82" s="437"/>
      <c r="I82" s="437"/>
      <c r="J82" s="438"/>
      <c r="K82" s="417" t="str">
        <f ca="1">IF(INDEX(入力,$A82,K$1)="","",INDEX(入力,$A82,K$1))</f>
        <v/>
      </c>
      <c r="L82" s="417"/>
      <c r="M82" s="417"/>
      <c r="N82" s="417"/>
      <c r="O82" s="417"/>
      <c r="P82" s="417"/>
      <c r="Q82" s="417"/>
      <c r="R82" s="417"/>
      <c r="S82" s="417"/>
      <c r="T82" s="417"/>
      <c r="U82" s="445" t="str">
        <f ca="1">IF($K82="","",VLOOKUP($K82,新選手名簿,U$1,FALSE))</f>
        <v/>
      </c>
      <c r="V82" s="446"/>
      <c r="W82" s="446"/>
      <c r="X82" s="446"/>
      <c r="Y82" s="446"/>
      <c r="Z82" s="446"/>
      <c r="AA82" s="446"/>
      <c r="AB82" s="446"/>
      <c r="AC82" s="446"/>
      <c r="AD82" s="446"/>
      <c r="AE82" s="446">
        <f>IF(INDEX(入力シート!AE63:BC98,$A82,AE$1)="","",入力シート!$AG$1*100+INDEX(入力シート!AE63:BC98,$A82,AE$1))</f>
        <v>9067</v>
      </c>
      <c r="AF82" s="446"/>
      <c r="AG82" s="446"/>
      <c r="AH82" s="446"/>
      <c r="AI82" s="446"/>
      <c r="AJ82" s="446"/>
      <c r="AK82" s="446"/>
      <c r="AL82" s="446"/>
      <c r="AM82" s="446"/>
      <c r="AN82" s="447"/>
      <c r="AO82" s="417" t="str">
        <f ca="1">IF($K82="","",VLOOKUP($K82,新選手名簿,AO$1,FALSE))</f>
        <v/>
      </c>
      <c r="AP82" s="417"/>
      <c r="AQ82" s="417"/>
      <c r="AR82" s="417"/>
      <c r="AS82" s="417"/>
      <c r="AT82" s="417"/>
      <c r="AU82" s="417"/>
      <c r="AV82" s="417"/>
      <c r="AW82" s="417"/>
      <c r="AX82" s="417"/>
      <c r="AY82" s="417"/>
      <c r="AZ82" s="417"/>
      <c r="BA82" s="417"/>
      <c r="BB82" s="417"/>
      <c r="BC82" s="417"/>
      <c r="BD82" s="417"/>
      <c r="BE82" s="417"/>
      <c r="BF82" s="417"/>
      <c r="BG82" s="417"/>
      <c r="BH82" s="417" t="str">
        <f ca="1">IF($K82="","",VLOOKUP($K82,新選手名簿,BH$1,FALSE))</f>
        <v/>
      </c>
      <c r="BI82" s="417"/>
      <c r="BJ82" s="417"/>
      <c r="BK82" s="417"/>
      <c r="BL82" s="417"/>
      <c r="BM82" s="417" t="str">
        <f ca="1">IF($K82="","",VLOOKUP($K82,新選手名簿,BM$1,FALSE))</f>
        <v/>
      </c>
      <c r="BN82" s="417"/>
      <c r="BO82" s="417"/>
      <c r="BP82" s="417"/>
      <c r="BQ82" s="417"/>
      <c r="BS82" s="131"/>
      <c r="BT82" s="131"/>
      <c r="BU82" s="131"/>
    </row>
    <row r="83" spans="1:73" ht="12" customHeight="1">
      <c r="A83" s="131"/>
      <c r="G83" s="439"/>
      <c r="H83" s="440"/>
      <c r="I83" s="440"/>
      <c r="J83" s="441"/>
      <c r="K83" s="417"/>
      <c r="L83" s="417"/>
      <c r="M83" s="417"/>
      <c r="N83" s="417"/>
      <c r="O83" s="417"/>
      <c r="P83" s="417"/>
      <c r="Q83" s="417"/>
      <c r="R83" s="417"/>
      <c r="S83" s="417"/>
      <c r="T83" s="417"/>
      <c r="U83" s="448"/>
      <c r="V83" s="449"/>
      <c r="W83" s="449"/>
      <c r="X83" s="449"/>
      <c r="Y83" s="449"/>
      <c r="Z83" s="449"/>
      <c r="AA83" s="449"/>
      <c r="AB83" s="449"/>
      <c r="AC83" s="449"/>
      <c r="AD83" s="449"/>
      <c r="AE83" s="449"/>
      <c r="AF83" s="449"/>
      <c r="AG83" s="449"/>
      <c r="AH83" s="449"/>
      <c r="AI83" s="449"/>
      <c r="AJ83" s="449"/>
      <c r="AK83" s="449"/>
      <c r="AL83" s="449"/>
      <c r="AM83" s="449"/>
      <c r="AN83" s="450"/>
      <c r="AO83" s="417"/>
      <c r="AP83" s="417"/>
      <c r="AQ83" s="417"/>
      <c r="AR83" s="417"/>
      <c r="AS83" s="417"/>
      <c r="AT83" s="417"/>
      <c r="AU83" s="417"/>
      <c r="AV83" s="417"/>
      <c r="AW83" s="417"/>
      <c r="AX83" s="417"/>
      <c r="AY83" s="417"/>
      <c r="AZ83" s="417"/>
      <c r="BA83" s="417"/>
      <c r="BB83" s="417"/>
      <c r="BC83" s="417"/>
      <c r="BD83" s="417"/>
      <c r="BE83" s="417"/>
      <c r="BF83" s="417"/>
      <c r="BG83" s="417"/>
      <c r="BH83" s="417"/>
      <c r="BI83" s="417"/>
      <c r="BJ83" s="417"/>
      <c r="BK83" s="417"/>
      <c r="BL83" s="417"/>
      <c r="BM83" s="417"/>
      <c r="BN83" s="417"/>
      <c r="BO83" s="417"/>
      <c r="BP83" s="417"/>
      <c r="BQ83" s="417"/>
      <c r="BS83" s="131"/>
      <c r="BT83" s="131"/>
      <c r="BU83" s="131"/>
    </row>
    <row r="84" spans="1:73" ht="12" customHeight="1">
      <c r="A84" s="131"/>
      <c r="G84" s="439"/>
      <c r="H84" s="440"/>
      <c r="I84" s="440"/>
      <c r="J84" s="441"/>
      <c r="K84" s="417"/>
      <c r="L84" s="417"/>
      <c r="M84" s="417"/>
      <c r="N84" s="417"/>
      <c r="O84" s="417"/>
      <c r="P84" s="417"/>
      <c r="Q84" s="417"/>
      <c r="R84" s="417"/>
      <c r="S84" s="417"/>
      <c r="T84" s="417"/>
      <c r="U84" s="451"/>
      <c r="V84" s="452"/>
      <c r="W84" s="452"/>
      <c r="X84" s="452"/>
      <c r="Y84" s="452"/>
      <c r="Z84" s="452"/>
      <c r="AA84" s="452"/>
      <c r="AB84" s="452"/>
      <c r="AC84" s="452"/>
      <c r="AD84" s="452"/>
      <c r="AE84" s="452"/>
      <c r="AF84" s="452"/>
      <c r="AG84" s="452"/>
      <c r="AH84" s="452"/>
      <c r="AI84" s="452"/>
      <c r="AJ84" s="452"/>
      <c r="AK84" s="452"/>
      <c r="AL84" s="452"/>
      <c r="AM84" s="452"/>
      <c r="AN84" s="453"/>
      <c r="AO84" s="417"/>
      <c r="AP84" s="417"/>
      <c r="AQ84" s="417"/>
      <c r="AR84" s="417"/>
      <c r="AS84" s="417"/>
      <c r="AT84" s="417"/>
      <c r="AU84" s="417"/>
      <c r="AV84" s="417"/>
      <c r="AW84" s="417"/>
      <c r="AX84" s="417"/>
      <c r="AY84" s="417"/>
      <c r="AZ84" s="417"/>
      <c r="BA84" s="417"/>
      <c r="BB84" s="417"/>
      <c r="BC84" s="417"/>
      <c r="BD84" s="417"/>
      <c r="BE84" s="417"/>
      <c r="BF84" s="417"/>
      <c r="BG84" s="417"/>
      <c r="BH84" s="417"/>
      <c r="BI84" s="417"/>
      <c r="BJ84" s="417"/>
      <c r="BK84" s="417"/>
      <c r="BL84" s="417"/>
      <c r="BM84" s="417"/>
      <c r="BN84" s="417"/>
      <c r="BO84" s="417"/>
      <c r="BP84" s="417"/>
      <c r="BQ84" s="417"/>
      <c r="BS84" s="131"/>
      <c r="BT84" s="131"/>
      <c r="BU84" s="131"/>
    </row>
    <row r="85" spans="1:73" ht="12" customHeight="1">
      <c r="A85" s="131">
        <f>A82+1</f>
        <v>18</v>
      </c>
      <c r="G85" s="439"/>
      <c r="H85" s="440"/>
      <c r="I85" s="440"/>
      <c r="J85" s="441"/>
      <c r="K85" s="417" t="str">
        <f ca="1">IF(INDEX(入力,$A85,K$1)="","",INDEX(入力,$A85,K$1))</f>
        <v/>
      </c>
      <c r="L85" s="417"/>
      <c r="M85" s="417"/>
      <c r="N85" s="417"/>
      <c r="O85" s="417"/>
      <c r="P85" s="417"/>
      <c r="Q85" s="417"/>
      <c r="R85" s="417"/>
      <c r="S85" s="417"/>
      <c r="T85" s="417"/>
      <c r="U85" s="417" t="str">
        <f ca="1">IF($K85="","",VLOOKUP($K85,新選手名簿,U$1,FALSE))</f>
        <v/>
      </c>
      <c r="V85" s="417"/>
      <c r="W85" s="417"/>
      <c r="X85" s="417"/>
      <c r="Y85" s="417"/>
      <c r="Z85" s="417"/>
      <c r="AA85" s="417"/>
      <c r="AB85" s="417"/>
      <c r="AC85" s="417"/>
      <c r="AD85" s="417"/>
      <c r="AE85" s="417">
        <f>IF(INDEX(入力シート!AE66:BC101,$A85,AE$1)="","",入力シート!$AG$1*100+INDEX(入力シート!AE66:BC101,$A85,AE$1))</f>
        <v>9071</v>
      </c>
      <c r="AF85" s="417"/>
      <c r="AG85" s="417"/>
      <c r="AH85" s="417"/>
      <c r="AI85" s="417"/>
      <c r="AJ85" s="417"/>
      <c r="AK85" s="417"/>
      <c r="AL85" s="417"/>
      <c r="AM85" s="417"/>
      <c r="AN85" s="417"/>
      <c r="AO85" s="417" t="str">
        <f ca="1">IF($K85="","",VLOOKUP($K85,新選手名簿,AO$1,FALSE))</f>
        <v/>
      </c>
      <c r="AP85" s="417"/>
      <c r="AQ85" s="417"/>
      <c r="AR85" s="417"/>
      <c r="AS85" s="417"/>
      <c r="AT85" s="417"/>
      <c r="AU85" s="417"/>
      <c r="AV85" s="417"/>
      <c r="AW85" s="417"/>
      <c r="AX85" s="417"/>
      <c r="AY85" s="417"/>
      <c r="AZ85" s="417"/>
      <c r="BA85" s="417"/>
      <c r="BB85" s="417"/>
      <c r="BC85" s="417"/>
      <c r="BD85" s="417"/>
      <c r="BE85" s="417"/>
      <c r="BF85" s="417"/>
      <c r="BG85" s="417"/>
      <c r="BH85" s="417" t="str">
        <f ca="1">IF($K85="","",VLOOKUP($K85,新選手名簿,BH$1,FALSE))</f>
        <v/>
      </c>
      <c r="BI85" s="417"/>
      <c r="BJ85" s="417"/>
      <c r="BK85" s="417"/>
      <c r="BL85" s="417"/>
      <c r="BM85" s="417" t="str">
        <f ca="1">IF($K85="","",VLOOKUP($K85,新選手名簿,BM$1,FALSE))</f>
        <v/>
      </c>
      <c r="BN85" s="417"/>
      <c r="BO85" s="417"/>
      <c r="BP85" s="417"/>
      <c r="BQ85" s="417"/>
      <c r="BS85" s="131"/>
      <c r="BT85" s="131"/>
      <c r="BU85" s="131"/>
    </row>
    <row r="86" spans="1:73" ht="12" customHeight="1">
      <c r="A86" s="131"/>
      <c r="G86" s="439"/>
      <c r="H86" s="440"/>
      <c r="I86" s="440"/>
      <c r="J86" s="441"/>
      <c r="K86" s="417"/>
      <c r="L86" s="417"/>
      <c r="M86" s="417"/>
      <c r="N86" s="417"/>
      <c r="O86" s="417"/>
      <c r="P86" s="417"/>
      <c r="Q86" s="417"/>
      <c r="R86" s="417"/>
      <c r="S86" s="417"/>
      <c r="T86" s="417"/>
      <c r="U86" s="417"/>
      <c r="V86" s="417"/>
      <c r="W86" s="417"/>
      <c r="X86" s="417"/>
      <c r="Y86" s="417"/>
      <c r="Z86" s="417"/>
      <c r="AA86" s="417"/>
      <c r="AB86" s="417"/>
      <c r="AC86" s="417"/>
      <c r="AD86" s="417"/>
      <c r="AE86" s="417"/>
      <c r="AF86" s="417"/>
      <c r="AG86" s="417"/>
      <c r="AH86" s="417"/>
      <c r="AI86" s="417"/>
      <c r="AJ86" s="417"/>
      <c r="AK86" s="417"/>
      <c r="AL86" s="417"/>
      <c r="AM86" s="417"/>
      <c r="AN86" s="417"/>
      <c r="AO86" s="417"/>
      <c r="AP86" s="417"/>
      <c r="AQ86" s="417"/>
      <c r="AR86" s="417"/>
      <c r="AS86" s="417"/>
      <c r="AT86" s="417"/>
      <c r="AU86" s="417"/>
      <c r="AV86" s="417"/>
      <c r="AW86" s="417"/>
      <c r="AX86" s="417"/>
      <c r="AY86" s="417"/>
      <c r="AZ86" s="417"/>
      <c r="BA86" s="417"/>
      <c r="BB86" s="417"/>
      <c r="BC86" s="417"/>
      <c r="BD86" s="417"/>
      <c r="BE86" s="417"/>
      <c r="BF86" s="417"/>
      <c r="BG86" s="417"/>
      <c r="BH86" s="417"/>
      <c r="BI86" s="417"/>
      <c r="BJ86" s="417"/>
      <c r="BK86" s="417"/>
      <c r="BL86" s="417"/>
      <c r="BM86" s="417"/>
      <c r="BN86" s="417"/>
      <c r="BO86" s="417"/>
      <c r="BP86" s="417"/>
      <c r="BQ86" s="417"/>
      <c r="BS86" s="131"/>
      <c r="BT86" s="131"/>
      <c r="BU86" s="131"/>
    </row>
    <row r="87" spans="1:73" ht="12" customHeight="1">
      <c r="A87" s="131"/>
      <c r="G87" s="439"/>
      <c r="H87" s="440"/>
      <c r="I87" s="440"/>
      <c r="J87" s="441"/>
      <c r="K87" s="417"/>
      <c r="L87" s="417"/>
      <c r="M87" s="417"/>
      <c r="N87" s="417"/>
      <c r="O87" s="417"/>
      <c r="P87" s="417"/>
      <c r="Q87" s="417"/>
      <c r="R87" s="417"/>
      <c r="S87" s="417"/>
      <c r="T87" s="417"/>
      <c r="U87" s="417"/>
      <c r="V87" s="417"/>
      <c r="W87" s="417"/>
      <c r="X87" s="417"/>
      <c r="Y87" s="417"/>
      <c r="Z87" s="417"/>
      <c r="AA87" s="417"/>
      <c r="AB87" s="417"/>
      <c r="AC87" s="417"/>
      <c r="AD87" s="417"/>
      <c r="AE87" s="417"/>
      <c r="AF87" s="417"/>
      <c r="AG87" s="417"/>
      <c r="AH87" s="417"/>
      <c r="AI87" s="417"/>
      <c r="AJ87" s="417"/>
      <c r="AK87" s="417"/>
      <c r="AL87" s="417"/>
      <c r="AM87" s="417"/>
      <c r="AN87" s="417"/>
      <c r="AO87" s="417"/>
      <c r="AP87" s="417"/>
      <c r="AQ87" s="417"/>
      <c r="AR87" s="417"/>
      <c r="AS87" s="417"/>
      <c r="AT87" s="417"/>
      <c r="AU87" s="417"/>
      <c r="AV87" s="417"/>
      <c r="AW87" s="417"/>
      <c r="AX87" s="417"/>
      <c r="AY87" s="417"/>
      <c r="AZ87" s="417"/>
      <c r="BA87" s="417"/>
      <c r="BB87" s="417"/>
      <c r="BC87" s="417"/>
      <c r="BD87" s="417"/>
      <c r="BE87" s="417"/>
      <c r="BF87" s="417"/>
      <c r="BG87" s="417"/>
      <c r="BH87" s="417"/>
      <c r="BI87" s="417"/>
      <c r="BJ87" s="417"/>
      <c r="BK87" s="417"/>
      <c r="BL87" s="417"/>
      <c r="BM87" s="417"/>
      <c r="BN87" s="417"/>
      <c r="BO87" s="417"/>
      <c r="BP87" s="417"/>
      <c r="BQ87" s="417"/>
      <c r="BS87" s="131"/>
      <c r="BT87" s="131"/>
      <c r="BU87" s="131"/>
    </row>
    <row r="88" spans="1:73" ht="12" customHeight="1">
      <c r="A88" s="131">
        <f>A85+1</f>
        <v>19</v>
      </c>
      <c r="G88" s="439"/>
      <c r="H88" s="440"/>
      <c r="I88" s="440"/>
      <c r="J88" s="441"/>
      <c r="K88" s="417" t="str">
        <f ca="1">IF(INDEX(入力,$A88,K$1)="","",INDEX(入力,$A88,K$1))</f>
        <v/>
      </c>
      <c r="L88" s="417"/>
      <c r="M88" s="417"/>
      <c r="N88" s="417"/>
      <c r="O88" s="417"/>
      <c r="P88" s="417"/>
      <c r="Q88" s="417"/>
      <c r="R88" s="417"/>
      <c r="S88" s="417"/>
      <c r="T88" s="417"/>
      <c r="U88" s="417" t="str">
        <f ca="1">IF($K88="","",VLOOKUP($K88,新選手名簿,U$1,FALSE))</f>
        <v/>
      </c>
      <c r="V88" s="417"/>
      <c r="W88" s="417"/>
      <c r="X88" s="417"/>
      <c r="Y88" s="417"/>
      <c r="Z88" s="417"/>
      <c r="AA88" s="417"/>
      <c r="AB88" s="417"/>
      <c r="AC88" s="417"/>
      <c r="AD88" s="417"/>
      <c r="AE88" s="417">
        <f>IF(INDEX(入力シート!AE69:BC104,$A88,AE$1)="","",入力シート!$AG$1*100+INDEX(入力シート!AE69:BC104,$A88,AE$1))</f>
        <v>9075</v>
      </c>
      <c r="AF88" s="417"/>
      <c r="AG88" s="417"/>
      <c r="AH88" s="417"/>
      <c r="AI88" s="417"/>
      <c r="AJ88" s="417"/>
      <c r="AK88" s="417"/>
      <c r="AL88" s="417"/>
      <c r="AM88" s="417"/>
      <c r="AN88" s="417"/>
      <c r="AO88" s="417" t="str">
        <f ca="1">IF($K88="","",VLOOKUP($K88,新選手名簿,AO$1,FALSE))</f>
        <v/>
      </c>
      <c r="AP88" s="417"/>
      <c r="AQ88" s="417"/>
      <c r="AR88" s="417"/>
      <c r="AS88" s="417"/>
      <c r="AT88" s="417"/>
      <c r="AU88" s="417"/>
      <c r="AV88" s="417"/>
      <c r="AW88" s="417"/>
      <c r="AX88" s="417"/>
      <c r="AY88" s="417"/>
      <c r="AZ88" s="417"/>
      <c r="BA88" s="417"/>
      <c r="BB88" s="417"/>
      <c r="BC88" s="417"/>
      <c r="BD88" s="417"/>
      <c r="BE88" s="417"/>
      <c r="BF88" s="417"/>
      <c r="BG88" s="417"/>
      <c r="BH88" s="417" t="str">
        <f ca="1">IF($K88="","",VLOOKUP($K88,新選手名簿,BH$1,FALSE))</f>
        <v/>
      </c>
      <c r="BI88" s="417"/>
      <c r="BJ88" s="417"/>
      <c r="BK88" s="417"/>
      <c r="BL88" s="417"/>
      <c r="BM88" s="417" t="str">
        <f ca="1">IF($K88="","",VLOOKUP($K88,新選手名簿,BM$1,FALSE))</f>
        <v/>
      </c>
      <c r="BN88" s="417"/>
      <c r="BO88" s="417"/>
      <c r="BP88" s="417"/>
      <c r="BQ88" s="417"/>
      <c r="BS88" s="131"/>
      <c r="BT88" s="131"/>
      <c r="BU88" s="131"/>
    </row>
    <row r="89" spans="1:73" ht="12" customHeight="1">
      <c r="A89" s="131"/>
      <c r="G89" s="439"/>
      <c r="H89" s="440"/>
      <c r="I89" s="440"/>
      <c r="J89" s="441"/>
      <c r="K89" s="417"/>
      <c r="L89" s="417"/>
      <c r="M89" s="417"/>
      <c r="N89" s="417"/>
      <c r="O89" s="417"/>
      <c r="P89" s="417"/>
      <c r="Q89" s="417"/>
      <c r="R89" s="417"/>
      <c r="S89" s="417"/>
      <c r="T89" s="417"/>
      <c r="U89" s="417"/>
      <c r="V89" s="417"/>
      <c r="W89" s="417"/>
      <c r="X89" s="417"/>
      <c r="Y89" s="417"/>
      <c r="Z89" s="417"/>
      <c r="AA89" s="417"/>
      <c r="AB89" s="417"/>
      <c r="AC89" s="417"/>
      <c r="AD89" s="417"/>
      <c r="AE89" s="417"/>
      <c r="AF89" s="417"/>
      <c r="AG89" s="417"/>
      <c r="AH89" s="417"/>
      <c r="AI89" s="417"/>
      <c r="AJ89" s="417"/>
      <c r="AK89" s="417"/>
      <c r="AL89" s="417"/>
      <c r="AM89" s="417"/>
      <c r="AN89" s="417"/>
      <c r="AO89" s="417"/>
      <c r="AP89" s="417"/>
      <c r="AQ89" s="417"/>
      <c r="AR89" s="417"/>
      <c r="AS89" s="417"/>
      <c r="AT89" s="417"/>
      <c r="AU89" s="417"/>
      <c r="AV89" s="417"/>
      <c r="AW89" s="417"/>
      <c r="AX89" s="417"/>
      <c r="AY89" s="417"/>
      <c r="AZ89" s="417"/>
      <c r="BA89" s="417"/>
      <c r="BB89" s="417"/>
      <c r="BC89" s="417"/>
      <c r="BD89" s="417"/>
      <c r="BE89" s="417"/>
      <c r="BF89" s="417"/>
      <c r="BG89" s="417"/>
      <c r="BH89" s="417"/>
      <c r="BI89" s="417"/>
      <c r="BJ89" s="417"/>
      <c r="BK89" s="417"/>
      <c r="BL89" s="417"/>
      <c r="BM89" s="417"/>
      <c r="BN89" s="417"/>
      <c r="BO89" s="417"/>
      <c r="BP89" s="417"/>
      <c r="BQ89" s="417"/>
      <c r="BS89" s="131"/>
      <c r="BT89" s="131"/>
      <c r="BU89" s="131"/>
    </row>
    <row r="90" spans="1:73" ht="12" customHeight="1">
      <c r="A90" s="131"/>
      <c r="G90" s="442"/>
      <c r="H90" s="443"/>
      <c r="I90" s="443"/>
      <c r="J90" s="444"/>
      <c r="K90" s="417"/>
      <c r="L90" s="417"/>
      <c r="M90" s="417"/>
      <c r="N90" s="417"/>
      <c r="O90" s="417"/>
      <c r="P90" s="417"/>
      <c r="Q90" s="417"/>
      <c r="R90" s="417"/>
      <c r="S90" s="417"/>
      <c r="T90" s="417"/>
      <c r="U90" s="417"/>
      <c r="V90" s="417"/>
      <c r="W90" s="417"/>
      <c r="X90" s="417"/>
      <c r="Y90" s="417"/>
      <c r="Z90" s="417"/>
      <c r="AA90" s="417"/>
      <c r="AB90" s="417"/>
      <c r="AC90" s="417"/>
      <c r="AD90" s="417"/>
      <c r="AE90" s="417"/>
      <c r="AF90" s="417"/>
      <c r="AG90" s="417"/>
      <c r="AH90" s="417"/>
      <c r="AI90" s="417"/>
      <c r="AJ90" s="417"/>
      <c r="AK90" s="417"/>
      <c r="AL90" s="417"/>
      <c r="AM90" s="417"/>
      <c r="AN90" s="417"/>
      <c r="AO90" s="417"/>
      <c r="AP90" s="417"/>
      <c r="AQ90" s="417"/>
      <c r="AR90" s="417"/>
      <c r="AS90" s="417"/>
      <c r="AT90" s="417"/>
      <c r="AU90" s="417"/>
      <c r="AV90" s="417"/>
      <c r="AW90" s="417"/>
      <c r="AX90" s="417"/>
      <c r="AY90" s="417"/>
      <c r="AZ90" s="417"/>
      <c r="BA90" s="417"/>
      <c r="BB90" s="417"/>
      <c r="BC90" s="417"/>
      <c r="BD90" s="417"/>
      <c r="BE90" s="417"/>
      <c r="BF90" s="417"/>
      <c r="BG90" s="417"/>
      <c r="BH90" s="417"/>
      <c r="BI90" s="417"/>
      <c r="BJ90" s="417"/>
      <c r="BK90" s="417"/>
      <c r="BL90" s="417"/>
      <c r="BM90" s="417"/>
      <c r="BN90" s="417"/>
      <c r="BO90" s="417"/>
      <c r="BP90" s="417"/>
      <c r="BQ90" s="417"/>
      <c r="BS90" s="131"/>
      <c r="BT90" s="131"/>
      <c r="BU90" s="131"/>
    </row>
    <row r="91" spans="1:73" ht="12" customHeight="1">
      <c r="A91" s="131">
        <f>A88+1</f>
        <v>20</v>
      </c>
      <c r="G91" s="529">
        <v>2</v>
      </c>
      <c r="H91" s="437"/>
      <c r="I91" s="437"/>
      <c r="J91" s="438"/>
      <c r="K91" s="417" t="str">
        <f ca="1">IF(INDEX(入力,$A91,K$1)="","",INDEX(入力,$A91,K$1))</f>
        <v/>
      </c>
      <c r="L91" s="417"/>
      <c r="M91" s="417"/>
      <c r="N91" s="417"/>
      <c r="O91" s="417"/>
      <c r="P91" s="417"/>
      <c r="Q91" s="417"/>
      <c r="R91" s="417"/>
      <c r="S91" s="417"/>
      <c r="T91" s="417"/>
      <c r="U91" s="417" t="str">
        <f ca="1">IF($K91="","",VLOOKUP($K91,新選手名簿,U$1,FALSE))</f>
        <v/>
      </c>
      <c r="V91" s="417"/>
      <c r="W91" s="417"/>
      <c r="X91" s="417"/>
      <c r="Y91" s="417"/>
      <c r="Z91" s="417"/>
      <c r="AA91" s="417"/>
      <c r="AB91" s="417"/>
      <c r="AC91" s="417"/>
      <c r="AD91" s="417"/>
      <c r="AE91" s="417">
        <f>IF(INDEX(入力シート!AE72:BC107,$A91,AE$1)="","",入力シート!$AG$1*100+INDEX(入力シート!AE72:BC107,$A91,AE$1))</f>
        <v>9079</v>
      </c>
      <c r="AF91" s="417"/>
      <c r="AG91" s="417"/>
      <c r="AH91" s="417"/>
      <c r="AI91" s="417"/>
      <c r="AJ91" s="417"/>
      <c r="AK91" s="417"/>
      <c r="AL91" s="417"/>
      <c r="AM91" s="417"/>
      <c r="AN91" s="417"/>
      <c r="AO91" s="417" t="str">
        <f ca="1">IF($K91="","",VLOOKUP($K91,新選手名簿,AO$1,FALSE))</f>
        <v/>
      </c>
      <c r="AP91" s="417"/>
      <c r="AQ91" s="417"/>
      <c r="AR91" s="417"/>
      <c r="AS91" s="417"/>
      <c r="AT91" s="417"/>
      <c r="AU91" s="417"/>
      <c r="AV91" s="417"/>
      <c r="AW91" s="417"/>
      <c r="AX91" s="417"/>
      <c r="AY91" s="417"/>
      <c r="AZ91" s="417"/>
      <c r="BA91" s="417"/>
      <c r="BB91" s="417"/>
      <c r="BC91" s="417"/>
      <c r="BD91" s="417"/>
      <c r="BE91" s="417"/>
      <c r="BF91" s="417"/>
      <c r="BG91" s="417"/>
      <c r="BH91" s="417" t="str">
        <f ca="1">IF($K91="","",VLOOKUP($K91,新選手名簿,BH$1,FALSE))</f>
        <v/>
      </c>
      <c r="BI91" s="417"/>
      <c r="BJ91" s="417"/>
      <c r="BK91" s="417"/>
      <c r="BL91" s="417"/>
      <c r="BM91" s="417" t="str">
        <f ca="1">IF($K91="","",VLOOKUP($K91,新選手名簿,BM$1,FALSE))</f>
        <v/>
      </c>
      <c r="BN91" s="417"/>
      <c r="BO91" s="417"/>
      <c r="BP91" s="417"/>
      <c r="BQ91" s="417"/>
      <c r="BS91" s="131"/>
      <c r="BT91" s="131"/>
      <c r="BU91" s="131"/>
    </row>
    <row r="92" spans="1:73" ht="12" customHeight="1">
      <c r="A92" s="131"/>
      <c r="G92" s="439"/>
      <c r="H92" s="440"/>
      <c r="I92" s="440"/>
      <c r="J92" s="441"/>
      <c r="K92" s="417"/>
      <c r="L92" s="417"/>
      <c r="M92" s="417"/>
      <c r="N92" s="417"/>
      <c r="O92" s="417"/>
      <c r="P92" s="417"/>
      <c r="Q92" s="417"/>
      <c r="R92" s="417"/>
      <c r="S92" s="417"/>
      <c r="T92" s="417"/>
      <c r="U92" s="417"/>
      <c r="V92" s="417"/>
      <c r="W92" s="417"/>
      <c r="X92" s="417"/>
      <c r="Y92" s="417"/>
      <c r="Z92" s="417"/>
      <c r="AA92" s="417"/>
      <c r="AB92" s="417"/>
      <c r="AC92" s="417"/>
      <c r="AD92" s="417"/>
      <c r="AE92" s="417"/>
      <c r="AF92" s="417"/>
      <c r="AG92" s="417"/>
      <c r="AH92" s="417"/>
      <c r="AI92" s="417"/>
      <c r="AJ92" s="417"/>
      <c r="AK92" s="417"/>
      <c r="AL92" s="417"/>
      <c r="AM92" s="417"/>
      <c r="AN92" s="417"/>
      <c r="AO92" s="417"/>
      <c r="AP92" s="417"/>
      <c r="AQ92" s="417"/>
      <c r="AR92" s="417"/>
      <c r="AS92" s="417"/>
      <c r="AT92" s="417"/>
      <c r="AU92" s="417"/>
      <c r="AV92" s="417"/>
      <c r="AW92" s="417"/>
      <c r="AX92" s="417"/>
      <c r="AY92" s="417"/>
      <c r="AZ92" s="417"/>
      <c r="BA92" s="417"/>
      <c r="BB92" s="417"/>
      <c r="BC92" s="417"/>
      <c r="BD92" s="417"/>
      <c r="BE92" s="417"/>
      <c r="BF92" s="417"/>
      <c r="BG92" s="417"/>
      <c r="BH92" s="417"/>
      <c r="BI92" s="417"/>
      <c r="BJ92" s="417"/>
      <c r="BK92" s="417"/>
      <c r="BL92" s="417"/>
      <c r="BM92" s="417"/>
      <c r="BN92" s="417"/>
      <c r="BO92" s="417"/>
      <c r="BP92" s="417"/>
      <c r="BQ92" s="417"/>
      <c r="BS92" s="131"/>
      <c r="BT92" s="131"/>
      <c r="BU92" s="131"/>
    </row>
    <row r="93" spans="1:73" ht="12" customHeight="1">
      <c r="A93" s="131"/>
      <c r="G93" s="439"/>
      <c r="H93" s="440"/>
      <c r="I93" s="440"/>
      <c r="J93" s="441"/>
      <c r="K93" s="417"/>
      <c r="L93" s="417"/>
      <c r="M93" s="417"/>
      <c r="N93" s="417"/>
      <c r="O93" s="417"/>
      <c r="P93" s="417"/>
      <c r="Q93" s="417"/>
      <c r="R93" s="417"/>
      <c r="S93" s="417"/>
      <c r="T93" s="417"/>
      <c r="U93" s="417"/>
      <c r="V93" s="417"/>
      <c r="W93" s="417"/>
      <c r="X93" s="417"/>
      <c r="Y93" s="417"/>
      <c r="Z93" s="417"/>
      <c r="AA93" s="417"/>
      <c r="AB93" s="417"/>
      <c r="AC93" s="417"/>
      <c r="AD93" s="417"/>
      <c r="AE93" s="417"/>
      <c r="AF93" s="417"/>
      <c r="AG93" s="417"/>
      <c r="AH93" s="417"/>
      <c r="AI93" s="417"/>
      <c r="AJ93" s="417"/>
      <c r="AK93" s="417"/>
      <c r="AL93" s="417"/>
      <c r="AM93" s="417"/>
      <c r="AN93" s="417"/>
      <c r="AO93" s="417"/>
      <c r="AP93" s="417"/>
      <c r="AQ93" s="417"/>
      <c r="AR93" s="417"/>
      <c r="AS93" s="417"/>
      <c r="AT93" s="417"/>
      <c r="AU93" s="417"/>
      <c r="AV93" s="417"/>
      <c r="AW93" s="417"/>
      <c r="AX93" s="417"/>
      <c r="AY93" s="417"/>
      <c r="AZ93" s="417"/>
      <c r="BA93" s="417"/>
      <c r="BB93" s="417"/>
      <c r="BC93" s="417"/>
      <c r="BD93" s="417"/>
      <c r="BE93" s="417"/>
      <c r="BF93" s="417"/>
      <c r="BG93" s="417"/>
      <c r="BH93" s="417"/>
      <c r="BI93" s="417"/>
      <c r="BJ93" s="417"/>
      <c r="BK93" s="417"/>
      <c r="BL93" s="417"/>
      <c r="BM93" s="417"/>
      <c r="BN93" s="417"/>
      <c r="BO93" s="417"/>
      <c r="BP93" s="417"/>
      <c r="BQ93" s="417"/>
      <c r="BS93" s="131"/>
      <c r="BT93" s="131"/>
      <c r="BU93" s="131"/>
    </row>
    <row r="94" spans="1:73" ht="12" customHeight="1">
      <c r="A94" s="131">
        <f>A91+1</f>
        <v>21</v>
      </c>
      <c r="G94" s="439"/>
      <c r="H94" s="440"/>
      <c r="I94" s="440"/>
      <c r="J94" s="441"/>
      <c r="K94" s="417" t="str">
        <f ca="1">IF(INDEX(入力,$A94,K$1)="","",INDEX(入力,$A94,K$1))</f>
        <v/>
      </c>
      <c r="L94" s="417"/>
      <c r="M94" s="417"/>
      <c r="N94" s="417"/>
      <c r="O94" s="417"/>
      <c r="P94" s="417"/>
      <c r="Q94" s="417"/>
      <c r="R94" s="417"/>
      <c r="S94" s="417"/>
      <c r="T94" s="417"/>
      <c r="U94" s="417" t="str">
        <f ca="1">IF($K94="","",VLOOKUP($K94,新選手名簿,U$1,FALSE))</f>
        <v/>
      </c>
      <c r="V94" s="417"/>
      <c r="W94" s="417"/>
      <c r="X94" s="417"/>
      <c r="Y94" s="417"/>
      <c r="Z94" s="417"/>
      <c r="AA94" s="417"/>
      <c r="AB94" s="417"/>
      <c r="AC94" s="417"/>
      <c r="AD94" s="417"/>
      <c r="AE94" s="417">
        <f>IF(INDEX(入力シート!AE75:BC110,$A94,AE$1)="","",入力シート!$AG$1*100+INDEX(入力シート!AE75:BC110,$A94,AE$1))</f>
        <v>9083</v>
      </c>
      <c r="AF94" s="417"/>
      <c r="AG94" s="417"/>
      <c r="AH94" s="417"/>
      <c r="AI94" s="417"/>
      <c r="AJ94" s="417"/>
      <c r="AK94" s="417"/>
      <c r="AL94" s="417"/>
      <c r="AM94" s="417"/>
      <c r="AN94" s="417"/>
      <c r="AO94" s="417" t="str">
        <f ca="1">IF($K94="","",VLOOKUP($K94,新選手名簿,AO$1,FALSE))</f>
        <v/>
      </c>
      <c r="AP94" s="417"/>
      <c r="AQ94" s="417"/>
      <c r="AR94" s="417"/>
      <c r="AS94" s="417"/>
      <c r="AT94" s="417"/>
      <c r="AU94" s="417"/>
      <c r="AV94" s="417"/>
      <c r="AW94" s="417"/>
      <c r="AX94" s="417"/>
      <c r="AY94" s="417"/>
      <c r="AZ94" s="417"/>
      <c r="BA94" s="417"/>
      <c r="BB94" s="417"/>
      <c r="BC94" s="417"/>
      <c r="BD94" s="417"/>
      <c r="BE94" s="417"/>
      <c r="BF94" s="417"/>
      <c r="BG94" s="417"/>
      <c r="BH94" s="417" t="str">
        <f ca="1">IF($K94="","",VLOOKUP($K94,新選手名簿,BH$1,FALSE))</f>
        <v/>
      </c>
      <c r="BI94" s="417"/>
      <c r="BJ94" s="417"/>
      <c r="BK94" s="417"/>
      <c r="BL94" s="417"/>
      <c r="BM94" s="417" t="str">
        <f ca="1">IF($K94="","",VLOOKUP($K94,新選手名簿,BM$1,FALSE))</f>
        <v/>
      </c>
      <c r="BN94" s="417"/>
      <c r="BO94" s="417"/>
      <c r="BP94" s="417"/>
      <c r="BQ94" s="417"/>
      <c r="BS94" s="131"/>
      <c r="BT94" s="131"/>
      <c r="BU94" s="131"/>
    </row>
    <row r="95" spans="1:73" ht="12" customHeight="1">
      <c r="A95" s="131"/>
      <c r="G95" s="439"/>
      <c r="H95" s="440"/>
      <c r="I95" s="440"/>
      <c r="J95" s="441"/>
      <c r="K95" s="417"/>
      <c r="L95" s="417"/>
      <c r="M95" s="417"/>
      <c r="N95" s="417"/>
      <c r="O95" s="417"/>
      <c r="P95" s="417"/>
      <c r="Q95" s="417"/>
      <c r="R95" s="417"/>
      <c r="S95" s="417"/>
      <c r="T95" s="417"/>
      <c r="U95" s="417"/>
      <c r="V95" s="417"/>
      <c r="W95" s="417"/>
      <c r="X95" s="417"/>
      <c r="Y95" s="417"/>
      <c r="Z95" s="417"/>
      <c r="AA95" s="417"/>
      <c r="AB95" s="417"/>
      <c r="AC95" s="417"/>
      <c r="AD95" s="417"/>
      <c r="AE95" s="417"/>
      <c r="AF95" s="417"/>
      <c r="AG95" s="417"/>
      <c r="AH95" s="417"/>
      <c r="AI95" s="417"/>
      <c r="AJ95" s="417"/>
      <c r="AK95" s="417"/>
      <c r="AL95" s="417"/>
      <c r="AM95" s="417"/>
      <c r="AN95" s="417"/>
      <c r="AO95" s="417"/>
      <c r="AP95" s="417"/>
      <c r="AQ95" s="417"/>
      <c r="AR95" s="417"/>
      <c r="AS95" s="417"/>
      <c r="AT95" s="417"/>
      <c r="AU95" s="417"/>
      <c r="AV95" s="417"/>
      <c r="AW95" s="417"/>
      <c r="AX95" s="417"/>
      <c r="AY95" s="417"/>
      <c r="AZ95" s="417"/>
      <c r="BA95" s="417"/>
      <c r="BB95" s="417"/>
      <c r="BC95" s="417"/>
      <c r="BD95" s="417"/>
      <c r="BE95" s="417"/>
      <c r="BF95" s="417"/>
      <c r="BG95" s="417"/>
      <c r="BH95" s="417"/>
      <c r="BI95" s="417"/>
      <c r="BJ95" s="417"/>
      <c r="BK95" s="417"/>
      <c r="BL95" s="417"/>
      <c r="BM95" s="417"/>
      <c r="BN95" s="417"/>
      <c r="BO95" s="417"/>
      <c r="BP95" s="417"/>
      <c r="BQ95" s="417"/>
      <c r="BS95" s="131"/>
      <c r="BT95" s="131"/>
      <c r="BU95" s="131"/>
    </row>
    <row r="96" spans="1:73" ht="12" customHeight="1">
      <c r="A96" s="131"/>
      <c r="G96" s="439"/>
      <c r="H96" s="440"/>
      <c r="I96" s="440"/>
      <c r="J96" s="441"/>
      <c r="K96" s="417"/>
      <c r="L96" s="417"/>
      <c r="M96" s="417"/>
      <c r="N96" s="417"/>
      <c r="O96" s="417"/>
      <c r="P96" s="417"/>
      <c r="Q96" s="417"/>
      <c r="R96" s="417"/>
      <c r="S96" s="417"/>
      <c r="T96" s="417"/>
      <c r="U96" s="417"/>
      <c r="V96" s="417"/>
      <c r="W96" s="417"/>
      <c r="X96" s="417"/>
      <c r="Y96" s="417"/>
      <c r="Z96" s="417"/>
      <c r="AA96" s="417"/>
      <c r="AB96" s="417"/>
      <c r="AC96" s="417"/>
      <c r="AD96" s="417"/>
      <c r="AE96" s="417"/>
      <c r="AF96" s="417"/>
      <c r="AG96" s="417"/>
      <c r="AH96" s="417"/>
      <c r="AI96" s="417"/>
      <c r="AJ96" s="417"/>
      <c r="AK96" s="417"/>
      <c r="AL96" s="417"/>
      <c r="AM96" s="417"/>
      <c r="AN96" s="417"/>
      <c r="AO96" s="417"/>
      <c r="AP96" s="417"/>
      <c r="AQ96" s="417"/>
      <c r="AR96" s="417"/>
      <c r="AS96" s="417"/>
      <c r="AT96" s="417"/>
      <c r="AU96" s="417"/>
      <c r="AV96" s="417"/>
      <c r="AW96" s="417"/>
      <c r="AX96" s="417"/>
      <c r="AY96" s="417"/>
      <c r="AZ96" s="417"/>
      <c r="BA96" s="417"/>
      <c r="BB96" s="417"/>
      <c r="BC96" s="417"/>
      <c r="BD96" s="417"/>
      <c r="BE96" s="417"/>
      <c r="BF96" s="417"/>
      <c r="BG96" s="417"/>
      <c r="BH96" s="417"/>
      <c r="BI96" s="417"/>
      <c r="BJ96" s="417"/>
      <c r="BK96" s="417"/>
      <c r="BL96" s="417"/>
      <c r="BM96" s="417"/>
      <c r="BN96" s="417"/>
      <c r="BO96" s="417"/>
      <c r="BP96" s="417"/>
      <c r="BQ96" s="417"/>
      <c r="BS96" s="131"/>
      <c r="BT96" s="131"/>
      <c r="BU96" s="131"/>
    </row>
    <row r="97" spans="1:73" ht="12" customHeight="1">
      <c r="A97" s="131">
        <f>A94+1</f>
        <v>22</v>
      </c>
      <c r="G97" s="439"/>
      <c r="H97" s="440"/>
      <c r="I97" s="440"/>
      <c r="J97" s="441"/>
      <c r="K97" s="417" t="str">
        <f ca="1">IF(INDEX(入力,$A97,K$1)="","",INDEX(入力,$A97,K$1))</f>
        <v/>
      </c>
      <c r="L97" s="417"/>
      <c r="M97" s="417"/>
      <c r="N97" s="417"/>
      <c r="O97" s="417"/>
      <c r="P97" s="417"/>
      <c r="Q97" s="417"/>
      <c r="R97" s="417"/>
      <c r="S97" s="417"/>
      <c r="T97" s="417"/>
      <c r="U97" s="417" t="str">
        <f ca="1">IF($K97="","",VLOOKUP($K97,新選手名簿,U$1,FALSE))</f>
        <v/>
      </c>
      <c r="V97" s="417"/>
      <c r="W97" s="417"/>
      <c r="X97" s="417"/>
      <c r="Y97" s="417"/>
      <c r="Z97" s="417"/>
      <c r="AA97" s="417"/>
      <c r="AB97" s="417"/>
      <c r="AC97" s="417"/>
      <c r="AD97" s="417"/>
      <c r="AE97" s="417">
        <f>IF(INDEX(入力シート!AE78:BC113,$A97,AE$1)="","",入力シート!$AG$1*100+INDEX(入力シート!AE78:BC113,$A97,AE$1))</f>
        <v>9087</v>
      </c>
      <c r="AF97" s="417"/>
      <c r="AG97" s="417"/>
      <c r="AH97" s="417"/>
      <c r="AI97" s="417"/>
      <c r="AJ97" s="417"/>
      <c r="AK97" s="417"/>
      <c r="AL97" s="417"/>
      <c r="AM97" s="417"/>
      <c r="AN97" s="417"/>
      <c r="AO97" s="417" t="str">
        <f ca="1">IF($K97="","",VLOOKUP($K97,新選手名簿,AO$1,FALSE))</f>
        <v/>
      </c>
      <c r="AP97" s="417"/>
      <c r="AQ97" s="417"/>
      <c r="AR97" s="417"/>
      <c r="AS97" s="417"/>
      <c r="AT97" s="417"/>
      <c r="AU97" s="417"/>
      <c r="AV97" s="417"/>
      <c r="AW97" s="417"/>
      <c r="AX97" s="417"/>
      <c r="AY97" s="417"/>
      <c r="AZ97" s="417"/>
      <c r="BA97" s="417"/>
      <c r="BB97" s="417"/>
      <c r="BC97" s="417"/>
      <c r="BD97" s="417"/>
      <c r="BE97" s="417"/>
      <c r="BF97" s="417"/>
      <c r="BG97" s="417"/>
      <c r="BH97" s="417" t="str">
        <f ca="1">IF($K97="","",VLOOKUP($K97,新選手名簿,BH$1,FALSE))</f>
        <v/>
      </c>
      <c r="BI97" s="417"/>
      <c r="BJ97" s="417"/>
      <c r="BK97" s="417"/>
      <c r="BL97" s="417"/>
      <c r="BM97" s="417" t="str">
        <f ca="1">IF($K97="","",VLOOKUP($K97,新選手名簿,BM$1,FALSE))</f>
        <v/>
      </c>
      <c r="BN97" s="417"/>
      <c r="BO97" s="417"/>
      <c r="BP97" s="417"/>
      <c r="BQ97" s="417"/>
      <c r="BS97" s="131"/>
      <c r="BT97" s="131"/>
      <c r="BU97" s="131"/>
    </row>
    <row r="98" spans="1:73" ht="12" customHeight="1">
      <c r="A98" s="131"/>
      <c r="G98" s="439"/>
      <c r="H98" s="440"/>
      <c r="I98" s="440"/>
      <c r="J98" s="441"/>
      <c r="K98" s="417"/>
      <c r="L98" s="417"/>
      <c r="M98" s="417"/>
      <c r="N98" s="417"/>
      <c r="O98" s="417"/>
      <c r="P98" s="417"/>
      <c r="Q98" s="417"/>
      <c r="R98" s="417"/>
      <c r="S98" s="417"/>
      <c r="T98" s="417"/>
      <c r="U98" s="417"/>
      <c r="V98" s="417"/>
      <c r="W98" s="417"/>
      <c r="X98" s="417"/>
      <c r="Y98" s="417"/>
      <c r="Z98" s="417"/>
      <c r="AA98" s="417"/>
      <c r="AB98" s="417"/>
      <c r="AC98" s="417"/>
      <c r="AD98" s="417"/>
      <c r="AE98" s="417"/>
      <c r="AF98" s="417"/>
      <c r="AG98" s="417"/>
      <c r="AH98" s="417"/>
      <c r="AI98" s="417"/>
      <c r="AJ98" s="417"/>
      <c r="AK98" s="417"/>
      <c r="AL98" s="417"/>
      <c r="AM98" s="417"/>
      <c r="AN98" s="417"/>
      <c r="AO98" s="417"/>
      <c r="AP98" s="417"/>
      <c r="AQ98" s="417"/>
      <c r="AR98" s="417"/>
      <c r="AS98" s="417"/>
      <c r="AT98" s="417"/>
      <c r="AU98" s="417"/>
      <c r="AV98" s="417"/>
      <c r="AW98" s="417"/>
      <c r="AX98" s="417"/>
      <c r="AY98" s="417"/>
      <c r="AZ98" s="417"/>
      <c r="BA98" s="417"/>
      <c r="BB98" s="417"/>
      <c r="BC98" s="417"/>
      <c r="BD98" s="417"/>
      <c r="BE98" s="417"/>
      <c r="BF98" s="417"/>
      <c r="BG98" s="417"/>
      <c r="BH98" s="417"/>
      <c r="BI98" s="417"/>
      <c r="BJ98" s="417"/>
      <c r="BK98" s="417"/>
      <c r="BL98" s="417"/>
      <c r="BM98" s="417"/>
      <c r="BN98" s="417"/>
      <c r="BO98" s="417"/>
      <c r="BP98" s="417"/>
      <c r="BQ98" s="417"/>
      <c r="BS98" s="131"/>
      <c r="BT98" s="131"/>
      <c r="BU98" s="131"/>
    </row>
    <row r="99" spans="1:73" ht="12" customHeight="1">
      <c r="A99" s="131"/>
      <c r="G99" s="442"/>
      <c r="H99" s="443"/>
      <c r="I99" s="443"/>
      <c r="J99" s="444"/>
      <c r="K99" s="417"/>
      <c r="L99" s="417"/>
      <c r="M99" s="417"/>
      <c r="N99" s="417"/>
      <c r="O99" s="417"/>
      <c r="P99" s="417"/>
      <c r="Q99" s="417"/>
      <c r="R99" s="417"/>
      <c r="S99" s="417"/>
      <c r="T99" s="417"/>
      <c r="U99" s="417"/>
      <c r="V99" s="417"/>
      <c r="W99" s="417"/>
      <c r="X99" s="417"/>
      <c r="Y99" s="417"/>
      <c r="Z99" s="417"/>
      <c r="AA99" s="417"/>
      <c r="AB99" s="417"/>
      <c r="AC99" s="417"/>
      <c r="AD99" s="417"/>
      <c r="AE99" s="417"/>
      <c r="AF99" s="417"/>
      <c r="AG99" s="417"/>
      <c r="AH99" s="417"/>
      <c r="AI99" s="417"/>
      <c r="AJ99" s="417"/>
      <c r="AK99" s="417"/>
      <c r="AL99" s="417"/>
      <c r="AM99" s="417"/>
      <c r="AN99" s="417"/>
      <c r="AO99" s="417"/>
      <c r="AP99" s="417"/>
      <c r="AQ99" s="417"/>
      <c r="AR99" s="417"/>
      <c r="AS99" s="417"/>
      <c r="AT99" s="417"/>
      <c r="AU99" s="417"/>
      <c r="AV99" s="417"/>
      <c r="AW99" s="417"/>
      <c r="AX99" s="417"/>
      <c r="AY99" s="417"/>
      <c r="AZ99" s="417"/>
      <c r="BA99" s="417"/>
      <c r="BB99" s="417"/>
      <c r="BC99" s="417"/>
      <c r="BD99" s="417"/>
      <c r="BE99" s="417"/>
      <c r="BF99" s="417"/>
      <c r="BG99" s="417"/>
      <c r="BH99" s="417"/>
      <c r="BI99" s="417"/>
      <c r="BJ99" s="417"/>
      <c r="BK99" s="417"/>
      <c r="BL99" s="417"/>
      <c r="BM99" s="417"/>
      <c r="BN99" s="417"/>
      <c r="BO99" s="417"/>
      <c r="BP99" s="417"/>
      <c r="BQ99" s="417"/>
      <c r="BS99" s="131"/>
      <c r="BT99" s="131"/>
      <c r="BU99" s="131"/>
    </row>
    <row r="100" spans="1:73" ht="12" customHeight="1">
      <c r="A100" s="131">
        <f>A97+1</f>
        <v>23</v>
      </c>
      <c r="G100" s="529">
        <v>3</v>
      </c>
      <c r="H100" s="437"/>
      <c r="I100" s="437"/>
      <c r="J100" s="438"/>
      <c r="K100" s="417" t="str">
        <f ca="1">IF(INDEX(入力,$A100,K$1)="","",INDEX(入力,$A100,K$1))</f>
        <v/>
      </c>
      <c r="L100" s="417"/>
      <c r="M100" s="417"/>
      <c r="N100" s="417"/>
      <c r="O100" s="417"/>
      <c r="P100" s="417"/>
      <c r="Q100" s="417"/>
      <c r="R100" s="417"/>
      <c r="S100" s="417"/>
      <c r="T100" s="417"/>
      <c r="U100" s="417" t="str">
        <f ca="1">IF($K100="","",VLOOKUP($K100,新選手名簿,U$1,FALSE))</f>
        <v/>
      </c>
      <c r="V100" s="417"/>
      <c r="W100" s="417"/>
      <c r="X100" s="417"/>
      <c r="Y100" s="417"/>
      <c r="Z100" s="417"/>
      <c r="AA100" s="417"/>
      <c r="AB100" s="417"/>
      <c r="AC100" s="417"/>
      <c r="AD100" s="417"/>
      <c r="AE100" s="417">
        <f>IF(INDEX(入力シート!AE81:BC116,$A100,AE$1)="","",入力シート!$AG$1*100+INDEX(入力シート!AE81:BC116,$A100,AE$1))</f>
        <v>9091</v>
      </c>
      <c r="AF100" s="417"/>
      <c r="AG100" s="417"/>
      <c r="AH100" s="417"/>
      <c r="AI100" s="417"/>
      <c r="AJ100" s="417"/>
      <c r="AK100" s="417"/>
      <c r="AL100" s="417"/>
      <c r="AM100" s="417"/>
      <c r="AN100" s="417"/>
      <c r="AO100" s="417" t="str">
        <f ca="1">IF($K100="","",VLOOKUP($K100,新選手名簿,AO$1,FALSE))</f>
        <v/>
      </c>
      <c r="AP100" s="417"/>
      <c r="AQ100" s="417"/>
      <c r="AR100" s="417"/>
      <c r="AS100" s="417"/>
      <c r="AT100" s="417"/>
      <c r="AU100" s="417"/>
      <c r="AV100" s="417"/>
      <c r="AW100" s="417"/>
      <c r="AX100" s="417"/>
      <c r="AY100" s="417"/>
      <c r="AZ100" s="417"/>
      <c r="BA100" s="417"/>
      <c r="BB100" s="417"/>
      <c r="BC100" s="417"/>
      <c r="BD100" s="417"/>
      <c r="BE100" s="417"/>
      <c r="BF100" s="417"/>
      <c r="BG100" s="417"/>
      <c r="BH100" s="417" t="str">
        <f ca="1">IF($K100="","",VLOOKUP($K100,新選手名簿,BH$1,FALSE))</f>
        <v/>
      </c>
      <c r="BI100" s="417"/>
      <c r="BJ100" s="417"/>
      <c r="BK100" s="417"/>
      <c r="BL100" s="417"/>
      <c r="BM100" s="417" t="str">
        <f ca="1">IF($K100="","",VLOOKUP($K100,新選手名簿,BM$1,FALSE))</f>
        <v/>
      </c>
      <c r="BN100" s="417"/>
      <c r="BO100" s="417"/>
      <c r="BP100" s="417"/>
      <c r="BQ100" s="417"/>
      <c r="BS100" s="131"/>
      <c r="BT100" s="131"/>
      <c r="BU100" s="131"/>
    </row>
    <row r="101" spans="1:73" ht="12" customHeight="1">
      <c r="A101" s="131"/>
      <c r="G101" s="439"/>
      <c r="H101" s="440"/>
      <c r="I101" s="440"/>
      <c r="J101" s="441"/>
      <c r="K101" s="417"/>
      <c r="L101" s="417"/>
      <c r="M101" s="417"/>
      <c r="N101" s="417"/>
      <c r="O101" s="417"/>
      <c r="P101" s="417"/>
      <c r="Q101" s="417"/>
      <c r="R101" s="417"/>
      <c r="S101" s="417"/>
      <c r="T101" s="417"/>
      <c r="U101" s="417"/>
      <c r="V101" s="417"/>
      <c r="W101" s="417"/>
      <c r="X101" s="417"/>
      <c r="Y101" s="417"/>
      <c r="Z101" s="417"/>
      <c r="AA101" s="417"/>
      <c r="AB101" s="417"/>
      <c r="AC101" s="417"/>
      <c r="AD101" s="417"/>
      <c r="AE101" s="417"/>
      <c r="AF101" s="417"/>
      <c r="AG101" s="417"/>
      <c r="AH101" s="417"/>
      <c r="AI101" s="417"/>
      <c r="AJ101" s="417"/>
      <c r="AK101" s="417"/>
      <c r="AL101" s="417"/>
      <c r="AM101" s="417"/>
      <c r="AN101" s="417"/>
      <c r="AO101" s="417"/>
      <c r="AP101" s="417"/>
      <c r="AQ101" s="417"/>
      <c r="AR101" s="417"/>
      <c r="AS101" s="417"/>
      <c r="AT101" s="417"/>
      <c r="AU101" s="417"/>
      <c r="AV101" s="417"/>
      <c r="AW101" s="417"/>
      <c r="AX101" s="417"/>
      <c r="AY101" s="417"/>
      <c r="AZ101" s="417"/>
      <c r="BA101" s="417"/>
      <c r="BB101" s="417"/>
      <c r="BC101" s="417"/>
      <c r="BD101" s="417"/>
      <c r="BE101" s="417"/>
      <c r="BF101" s="417"/>
      <c r="BG101" s="417"/>
      <c r="BH101" s="417"/>
      <c r="BI101" s="417"/>
      <c r="BJ101" s="417"/>
      <c r="BK101" s="417"/>
      <c r="BL101" s="417"/>
      <c r="BM101" s="417"/>
      <c r="BN101" s="417"/>
      <c r="BO101" s="417"/>
      <c r="BP101" s="417"/>
      <c r="BQ101" s="417"/>
      <c r="BS101" s="131"/>
      <c r="BT101" s="131"/>
      <c r="BU101" s="131"/>
    </row>
    <row r="102" spans="1:73" ht="12" customHeight="1">
      <c r="A102" s="131"/>
      <c r="G102" s="439"/>
      <c r="H102" s="440"/>
      <c r="I102" s="440"/>
      <c r="J102" s="441"/>
      <c r="K102" s="417"/>
      <c r="L102" s="417"/>
      <c r="M102" s="417"/>
      <c r="N102" s="417"/>
      <c r="O102" s="417"/>
      <c r="P102" s="417"/>
      <c r="Q102" s="417"/>
      <c r="R102" s="417"/>
      <c r="S102" s="417"/>
      <c r="T102" s="417"/>
      <c r="U102" s="417"/>
      <c r="V102" s="417"/>
      <c r="W102" s="417"/>
      <c r="X102" s="417"/>
      <c r="Y102" s="417"/>
      <c r="Z102" s="417"/>
      <c r="AA102" s="417"/>
      <c r="AB102" s="417"/>
      <c r="AC102" s="417"/>
      <c r="AD102" s="417"/>
      <c r="AE102" s="417"/>
      <c r="AF102" s="417"/>
      <c r="AG102" s="417"/>
      <c r="AH102" s="417"/>
      <c r="AI102" s="417"/>
      <c r="AJ102" s="417"/>
      <c r="AK102" s="417"/>
      <c r="AL102" s="417"/>
      <c r="AM102" s="417"/>
      <c r="AN102" s="417"/>
      <c r="AO102" s="417"/>
      <c r="AP102" s="417"/>
      <c r="AQ102" s="417"/>
      <c r="AR102" s="417"/>
      <c r="AS102" s="417"/>
      <c r="AT102" s="417"/>
      <c r="AU102" s="417"/>
      <c r="AV102" s="417"/>
      <c r="AW102" s="417"/>
      <c r="AX102" s="417"/>
      <c r="AY102" s="417"/>
      <c r="AZ102" s="417"/>
      <c r="BA102" s="417"/>
      <c r="BB102" s="417"/>
      <c r="BC102" s="417"/>
      <c r="BD102" s="417"/>
      <c r="BE102" s="417"/>
      <c r="BF102" s="417"/>
      <c r="BG102" s="417"/>
      <c r="BH102" s="417"/>
      <c r="BI102" s="417"/>
      <c r="BJ102" s="417"/>
      <c r="BK102" s="417"/>
      <c r="BL102" s="417"/>
      <c r="BM102" s="417"/>
      <c r="BN102" s="417"/>
      <c r="BO102" s="417"/>
      <c r="BP102" s="417"/>
      <c r="BQ102" s="417"/>
      <c r="BS102" s="131"/>
      <c r="BT102" s="131"/>
      <c r="BU102" s="131"/>
    </row>
    <row r="103" spans="1:73" ht="12" customHeight="1">
      <c r="A103" s="131">
        <f>A100+1</f>
        <v>24</v>
      </c>
      <c r="G103" s="439"/>
      <c r="H103" s="440"/>
      <c r="I103" s="440"/>
      <c r="J103" s="441"/>
      <c r="K103" s="417" t="str">
        <f ca="1">IF(INDEX(入力,$A103,K$1)="","",INDEX(入力,$A103,K$1))</f>
        <v/>
      </c>
      <c r="L103" s="417"/>
      <c r="M103" s="417"/>
      <c r="N103" s="417"/>
      <c r="O103" s="417"/>
      <c r="P103" s="417"/>
      <c r="Q103" s="417"/>
      <c r="R103" s="417"/>
      <c r="S103" s="417"/>
      <c r="T103" s="417"/>
      <c r="U103" s="417" t="str">
        <f ca="1">IF($K103="","",VLOOKUP($K103,新選手名簿,U$1,FALSE))</f>
        <v/>
      </c>
      <c r="V103" s="417"/>
      <c r="W103" s="417"/>
      <c r="X103" s="417"/>
      <c r="Y103" s="417"/>
      <c r="Z103" s="417"/>
      <c r="AA103" s="417"/>
      <c r="AB103" s="417"/>
      <c r="AC103" s="417"/>
      <c r="AD103" s="417"/>
      <c r="AE103" s="417">
        <f>IF(INDEX(入力シート!AE84:BC119,$A103,AE$1)="","",入力シート!$AG$1*100+INDEX(入力シート!AE84:BC119,$A103,AE$1))</f>
        <v>9095</v>
      </c>
      <c r="AF103" s="417"/>
      <c r="AG103" s="417"/>
      <c r="AH103" s="417"/>
      <c r="AI103" s="417"/>
      <c r="AJ103" s="417"/>
      <c r="AK103" s="417"/>
      <c r="AL103" s="417"/>
      <c r="AM103" s="417"/>
      <c r="AN103" s="417"/>
      <c r="AO103" s="417" t="str">
        <f ca="1">IF($K103="","",VLOOKUP($K103,新選手名簿,AO$1,FALSE))</f>
        <v/>
      </c>
      <c r="AP103" s="417"/>
      <c r="AQ103" s="417"/>
      <c r="AR103" s="417"/>
      <c r="AS103" s="417"/>
      <c r="AT103" s="417"/>
      <c r="AU103" s="417"/>
      <c r="AV103" s="417"/>
      <c r="AW103" s="417"/>
      <c r="AX103" s="417"/>
      <c r="AY103" s="417"/>
      <c r="AZ103" s="417"/>
      <c r="BA103" s="417"/>
      <c r="BB103" s="417"/>
      <c r="BC103" s="417"/>
      <c r="BD103" s="417"/>
      <c r="BE103" s="417"/>
      <c r="BF103" s="417"/>
      <c r="BG103" s="417"/>
      <c r="BH103" s="417" t="str">
        <f ca="1">IF($K103="","",VLOOKUP($K103,新選手名簿,BH$1,FALSE))</f>
        <v/>
      </c>
      <c r="BI103" s="417"/>
      <c r="BJ103" s="417"/>
      <c r="BK103" s="417"/>
      <c r="BL103" s="417"/>
      <c r="BM103" s="417" t="str">
        <f ca="1">IF($K103="","",VLOOKUP($K103,新選手名簿,BM$1,FALSE))</f>
        <v/>
      </c>
      <c r="BN103" s="417"/>
      <c r="BO103" s="417"/>
      <c r="BP103" s="417"/>
      <c r="BQ103" s="417"/>
      <c r="BS103" s="131"/>
      <c r="BT103" s="131"/>
      <c r="BU103" s="131"/>
    </row>
    <row r="104" spans="1:73" ht="12" customHeight="1">
      <c r="A104" s="131"/>
      <c r="G104" s="439"/>
      <c r="H104" s="440"/>
      <c r="I104" s="440"/>
      <c r="J104" s="441"/>
      <c r="K104" s="417"/>
      <c r="L104" s="417"/>
      <c r="M104" s="417"/>
      <c r="N104" s="417"/>
      <c r="O104" s="417"/>
      <c r="P104" s="417"/>
      <c r="Q104" s="417"/>
      <c r="R104" s="417"/>
      <c r="S104" s="417"/>
      <c r="T104" s="417"/>
      <c r="U104" s="417"/>
      <c r="V104" s="417"/>
      <c r="W104" s="417"/>
      <c r="X104" s="417"/>
      <c r="Y104" s="417"/>
      <c r="Z104" s="417"/>
      <c r="AA104" s="417"/>
      <c r="AB104" s="417"/>
      <c r="AC104" s="417"/>
      <c r="AD104" s="417"/>
      <c r="AE104" s="417"/>
      <c r="AF104" s="417"/>
      <c r="AG104" s="417"/>
      <c r="AH104" s="417"/>
      <c r="AI104" s="417"/>
      <c r="AJ104" s="417"/>
      <c r="AK104" s="417"/>
      <c r="AL104" s="417"/>
      <c r="AM104" s="417"/>
      <c r="AN104" s="417"/>
      <c r="AO104" s="417"/>
      <c r="AP104" s="417"/>
      <c r="AQ104" s="417"/>
      <c r="AR104" s="417"/>
      <c r="AS104" s="417"/>
      <c r="AT104" s="417"/>
      <c r="AU104" s="417"/>
      <c r="AV104" s="417"/>
      <c r="AW104" s="417"/>
      <c r="AX104" s="417"/>
      <c r="AY104" s="417"/>
      <c r="AZ104" s="417"/>
      <c r="BA104" s="417"/>
      <c r="BB104" s="417"/>
      <c r="BC104" s="417"/>
      <c r="BD104" s="417"/>
      <c r="BE104" s="417"/>
      <c r="BF104" s="417"/>
      <c r="BG104" s="417"/>
      <c r="BH104" s="417"/>
      <c r="BI104" s="417"/>
      <c r="BJ104" s="417"/>
      <c r="BK104" s="417"/>
      <c r="BL104" s="417"/>
      <c r="BM104" s="417"/>
      <c r="BN104" s="417"/>
      <c r="BO104" s="417"/>
      <c r="BP104" s="417"/>
      <c r="BQ104" s="417"/>
      <c r="BS104" s="131"/>
      <c r="BT104" s="131"/>
      <c r="BU104" s="131"/>
    </row>
    <row r="105" spans="1:73" ht="12" customHeight="1">
      <c r="A105" s="131"/>
      <c r="G105" s="439"/>
      <c r="H105" s="440"/>
      <c r="I105" s="440"/>
      <c r="J105" s="441"/>
      <c r="K105" s="417"/>
      <c r="L105" s="417"/>
      <c r="M105" s="417"/>
      <c r="N105" s="417"/>
      <c r="O105" s="417"/>
      <c r="P105" s="417"/>
      <c r="Q105" s="417"/>
      <c r="R105" s="417"/>
      <c r="S105" s="417"/>
      <c r="T105" s="417"/>
      <c r="U105" s="417"/>
      <c r="V105" s="417"/>
      <c r="W105" s="417"/>
      <c r="X105" s="417"/>
      <c r="Y105" s="417"/>
      <c r="Z105" s="417"/>
      <c r="AA105" s="417"/>
      <c r="AB105" s="417"/>
      <c r="AC105" s="417"/>
      <c r="AD105" s="417"/>
      <c r="AE105" s="417"/>
      <c r="AF105" s="417"/>
      <c r="AG105" s="417"/>
      <c r="AH105" s="417"/>
      <c r="AI105" s="417"/>
      <c r="AJ105" s="417"/>
      <c r="AK105" s="417"/>
      <c r="AL105" s="417"/>
      <c r="AM105" s="417"/>
      <c r="AN105" s="417"/>
      <c r="AO105" s="417"/>
      <c r="AP105" s="417"/>
      <c r="AQ105" s="417"/>
      <c r="AR105" s="417"/>
      <c r="AS105" s="417"/>
      <c r="AT105" s="417"/>
      <c r="AU105" s="417"/>
      <c r="AV105" s="417"/>
      <c r="AW105" s="417"/>
      <c r="AX105" s="417"/>
      <c r="AY105" s="417"/>
      <c r="AZ105" s="417"/>
      <c r="BA105" s="417"/>
      <c r="BB105" s="417"/>
      <c r="BC105" s="417"/>
      <c r="BD105" s="417"/>
      <c r="BE105" s="417"/>
      <c r="BF105" s="417"/>
      <c r="BG105" s="417"/>
      <c r="BH105" s="417"/>
      <c r="BI105" s="417"/>
      <c r="BJ105" s="417"/>
      <c r="BK105" s="417"/>
      <c r="BL105" s="417"/>
      <c r="BM105" s="417"/>
      <c r="BN105" s="417"/>
      <c r="BO105" s="417"/>
      <c r="BP105" s="417"/>
      <c r="BQ105" s="417"/>
      <c r="BS105" s="131"/>
      <c r="BT105" s="131"/>
      <c r="BU105" s="131"/>
    </row>
    <row r="106" spans="1:73" ht="12" customHeight="1">
      <c r="A106" s="131">
        <f>A103+1</f>
        <v>25</v>
      </c>
      <c r="G106" s="439"/>
      <c r="H106" s="440"/>
      <c r="I106" s="440"/>
      <c r="J106" s="441"/>
      <c r="K106" s="417" t="str">
        <f ca="1">IF(INDEX(入力,$A106,K$1)="","",INDEX(入力,$A106,K$1))</f>
        <v/>
      </c>
      <c r="L106" s="417"/>
      <c r="M106" s="417"/>
      <c r="N106" s="417"/>
      <c r="O106" s="417"/>
      <c r="P106" s="417"/>
      <c r="Q106" s="417"/>
      <c r="R106" s="417"/>
      <c r="S106" s="417"/>
      <c r="T106" s="417"/>
      <c r="U106" s="417" t="str">
        <f ca="1">IF($K106="","",VLOOKUP($K106,新選手名簿,U$1,FALSE))</f>
        <v/>
      </c>
      <c r="V106" s="417"/>
      <c r="W106" s="417"/>
      <c r="X106" s="417"/>
      <c r="Y106" s="417"/>
      <c r="Z106" s="417"/>
      <c r="AA106" s="417"/>
      <c r="AB106" s="417"/>
      <c r="AC106" s="417"/>
      <c r="AD106" s="417"/>
      <c r="AE106" s="417">
        <f>IF(INDEX(入力シート!AE87:BC122,$A106,AE$1)="","",入力シート!$AG$1*100+INDEX(入力シート!AE87:BC122,$A106,AE$1))</f>
        <v>9099</v>
      </c>
      <c r="AF106" s="417"/>
      <c r="AG106" s="417"/>
      <c r="AH106" s="417"/>
      <c r="AI106" s="417"/>
      <c r="AJ106" s="417"/>
      <c r="AK106" s="417"/>
      <c r="AL106" s="417"/>
      <c r="AM106" s="417"/>
      <c r="AN106" s="417"/>
      <c r="AO106" s="417" t="str">
        <f ca="1">IF($K106="","",VLOOKUP($K106,新選手名簿,AO$1,FALSE))</f>
        <v/>
      </c>
      <c r="AP106" s="417"/>
      <c r="AQ106" s="417"/>
      <c r="AR106" s="417"/>
      <c r="AS106" s="417"/>
      <c r="AT106" s="417"/>
      <c r="AU106" s="417"/>
      <c r="AV106" s="417"/>
      <c r="AW106" s="417"/>
      <c r="AX106" s="417"/>
      <c r="AY106" s="417"/>
      <c r="AZ106" s="417"/>
      <c r="BA106" s="417"/>
      <c r="BB106" s="417"/>
      <c r="BC106" s="417"/>
      <c r="BD106" s="417"/>
      <c r="BE106" s="417"/>
      <c r="BF106" s="417"/>
      <c r="BG106" s="417"/>
      <c r="BH106" s="417" t="str">
        <f ca="1">IF($K106="","",VLOOKUP($K106,新選手名簿,BH$1,FALSE))</f>
        <v/>
      </c>
      <c r="BI106" s="417"/>
      <c r="BJ106" s="417"/>
      <c r="BK106" s="417"/>
      <c r="BL106" s="417"/>
      <c r="BM106" s="417" t="str">
        <f ca="1">IF($K106="","",VLOOKUP($K106,新選手名簿,BM$1,FALSE))</f>
        <v/>
      </c>
      <c r="BN106" s="417"/>
      <c r="BO106" s="417"/>
      <c r="BP106" s="417"/>
      <c r="BQ106" s="417"/>
      <c r="BS106" s="131"/>
      <c r="BT106" s="131"/>
      <c r="BU106" s="131"/>
    </row>
    <row r="107" spans="1:73" ht="12" customHeight="1">
      <c r="A107" s="131"/>
      <c r="G107" s="439"/>
      <c r="H107" s="440"/>
      <c r="I107" s="440"/>
      <c r="J107" s="441"/>
      <c r="K107" s="417"/>
      <c r="L107" s="417"/>
      <c r="M107" s="417"/>
      <c r="N107" s="417"/>
      <c r="O107" s="417"/>
      <c r="P107" s="417"/>
      <c r="Q107" s="417"/>
      <c r="R107" s="417"/>
      <c r="S107" s="417"/>
      <c r="T107" s="417"/>
      <c r="U107" s="417"/>
      <c r="V107" s="417"/>
      <c r="W107" s="417"/>
      <c r="X107" s="417"/>
      <c r="Y107" s="417"/>
      <c r="Z107" s="417"/>
      <c r="AA107" s="417"/>
      <c r="AB107" s="417"/>
      <c r="AC107" s="417"/>
      <c r="AD107" s="417"/>
      <c r="AE107" s="417"/>
      <c r="AF107" s="417"/>
      <c r="AG107" s="417"/>
      <c r="AH107" s="417"/>
      <c r="AI107" s="417"/>
      <c r="AJ107" s="417"/>
      <c r="AK107" s="417"/>
      <c r="AL107" s="417"/>
      <c r="AM107" s="417"/>
      <c r="AN107" s="417"/>
      <c r="AO107" s="417"/>
      <c r="AP107" s="417"/>
      <c r="AQ107" s="417"/>
      <c r="AR107" s="417"/>
      <c r="AS107" s="417"/>
      <c r="AT107" s="417"/>
      <c r="AU107" s="417"/>
      <c r="AV107" s="417"/>
      <c r="AW107" s="417"/>
      <c r="AX107" s="417"/>
      <c r="AY107" s="417"/>
      <c r="AZ107" s="417"/>
      <c r="BA107" s="417"/>
      <c r="BB107" s="417"/>
      <c r="BC107" s="417"/>
      <c r="BD107" s="417"/>
      <c r="BE107" s="417"/>
      <c r="BF107" s="417"/>
      <c r="BG107" s="417"/>
      <c r="BH107" s="417"/>
      <c r="BI107" s="417"/>
      <c r="BJ107" s="417"/>
      <c r="BK107" s="417"/>
      <c r="BL107" s="417"/>
      <c r="BM107" s="417"/>
      <c r="BN107" s="417"/>
      <c r="BO107" s="417"/>
      <c r="BP107" s="417"/>
      <c r="BQ107" s="417"/>
      <c r="BS107" s="131"/>
      <c r="BT107" s="131"/>
      <c r="BU107" s="131"/>
    </row>
    <row r="108" spans="1:73" ht="12" customHeight="1">
      <c r="A108" s="131"/>
      <c r="G108" s="442"/>
      <c r="H108" s="443"/>
      <c r="I108" s="443"/>
      <c r="J108" s="444"/>
      <c r="K108" s="417"/>
      <c r="L108" s="417"/>
      <c r="M108" s="417"/>
      <c r="N108" s="417"/>
      <c r="O108" s="417"/>
      <c r="P108" s="417"/>
      <c r="Q108" s="417"/>
      <c r="R108" s="417"/>
      <c r="S108" s="417"/>
      <c r="T108" s="417"/>
      <c r="U108" s="417"/>
      <c r="V108" s="417"/>
      <c r="W108" s="417"/>
      <c r="X108" s="417"/>
      <c r="Y108" s="417"/>
      <c r="Z108" s="417"/>
      <c r="AA108" s="417"/>
      <c r="AB108" s="417"/>
      <c r="AC108" s="417"/>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7"/>
      <c r="AY108" s="417"/>
      <c r="AZ108" s="417"/>
      <c r="BA108" s="417"/>
      <c r="BB108" s="417"/>
      <c r="BC108" s="417"/>
      <c r="BD108" s="417"/>
      <c r="BE108" s="417"/>
      <c r="BF108" s="417"/>
      <c r="BG108" s="417"/>
      <c r="BH108" s="417"/>
      <c r="BI108" s="417"/>
      <c r="BJ108" s="417"/>
      <c r="BK108" s="417"/>
      <c r="BL108" s="417"/>
      <c r="BM108" s="417"/>
      <c r="BN108" s="417"/>
      <c r="BO108" s="417"/>
      <c r="BP108" s="417"/>
      <c r="BQ108" s="417"/>
      <c r="BS108" s="131"/>
      <c r="BT108" s="131"/>
      <c r="BU108" s="131"/>
    </row>
    <row r="109" spans="1:73" ht="12" customHeight="1">
      <c r="A109" s="131">
        <f>A106+1</f>
        <v>26</v>
      </c>
      <c r="G109" s="529">
        <v>4</v>
      </c>
      <c r="H109" s="437"/>
      <c r="I109" s="437"/>
      <c r="J109" s="438"/>
      <c r="K109" s="417" t="str">
        <f ca="1">IF(INDEX(入力,$A109,K$1)="","",INDEX(入力,$A109,K$1))</f>
        <v/>
      </c>
      <c r="L109" s="417"/>
      <c r="M109" s="417"/>
      <c r="N109" s="417"/>
      <c r="O109" s="417"/>
      <c r="P109" s="417"/>
      <c r="Q109" s="417"/>
      <c r="R109" s="417"/>
      <c r="S109" s="417"/>
      <c r="T109" s="417"/>
      <c r="U109" s="417" t="str">
        <f ca="1">IF($K109="","",VLOOKUP($K109,新選手名簿,U$1,FALSE))</f>
        <v/>
      </c>
      <c r="V109" s="417"/>
      <c r="W109" s="417"/>
      <c r="X109" s="417"/>
      <c r="Y109" s="417"/>
      <c r="Z109" s="417"/>
      <c r="AA109" s="417"/>
      <c r="AB109" s="417"/>
      <c r="AC109" s="417"/>
      <c r="AD109" s="417"/>
      <c r="AE109" s="417" t="str">
        <f>IF(INDEX(入力シート!AE90:BC125,$A109,AE$1)="","",入力シート!$AG$1*100+INDEX(入力シート!AE90:BC125,$A109,AE$1))</f>
        <v/>
      </c>
      <c r="AF109" s="417"/>
      <c r="AG109" s="417"/>
      <c r="AH109" s="417"/>
      <c r="AI109" s="417"/>
      <c r="AJ109" s="417"/>
      <c r="AK109" s="417"/>
      <c r="AL109" s="417"/>
      <c r="AM109" s="417"/>
      <c r="AN109" s="417"/>
      <c r="AO109" s="417" t="str">
        <f ca="1">IF($K109="","",VLOOKUP($K109,新選手名簿,AO$1,FALSE))</f>
        <v/>
      </c>
      <c r="AP109" s="417"/>
      <c r="AQ109" s="417"/>
      <c r="AR109" s="417"/>
      <c r="AS109" s="417"/>
      <c r="AT109" s="417"/>
      <c r="AU109" s="417"/>
      <c r="AV109" s="417"/>
      <c r="AW109" s="417"/>
      <c r="AX109" s="417"/>
      <c r="AY109" s="417"/>
      <c r="AZ109" s="417"/>
      <c r="BA109" s="417"/>
      <c r="BB109" s="417"/>
      <c r="BC109" s="417"/>
      <c r="BD109" s="417"/>
      <c r="BE109" s="417"/>
      <c r="BF109" s="417"/>
      <c r="BG109" s="417"/>
      <c r="BH109" s="417" t="str">
        <f ca="1">IF($K109="","",VLOOKUP($K109,新選手名簿,BH$1,FALSE))</f>
        <v/>
      </c>
      <c r="BI109" s="417"/>
      <c r="BJ109" s="417"/>
      <c r="BK109" s="417"/>
      <c r="BL109" s="417"/>
      <c r="BM109" s="417" t="str">
        <f ca="1">IF($K109="","",VLOOKUP($K109,新選手名簿,BM$1,FALSE))</f>
        <v/>
      </c>
      <c r="BN109" s="417"/>
      <c r="BO109" s="417"/>
      <c r="BP109" s="417"/>
      <c r="BQ109" s="417"/>
      <c r="BS109" s="131"/>
      <c r="BT109" s="131"/>
      <c r="BU109" s="131"/>
    </row>
    <row r="110" spans="1:73" ht="12" customHeight="1">
      <c r="A110" s="131"/>
      <c r="G110" s="439"/>
      <c r="H110" s="440"/>
      <c r="I110" s="440"/>
      <c r="J110" s="441"/>
      <c r="K110" s="417"/>
      <c r="L110" s="417"/>
      <c r="M110" s="417"/>
      <c r="N110" s="417"/>
      <c r="O110" s="417"/>
      <c r="P110" s="417"/>
      <c r="Q110" s="417"/>
      <c r="R110" s="417"/>
      <c r="S110" s="417"/>
      <c r="T110" s="417"/>
      <c r="U110" s="417"/>
      <c r="V110" s="417"/>
      <c r="W110" s="417"/>
      <c r="X110" s="417"/>
      <c r="Y110" s="417"/>
      <c r="Z110" s="417"/>
      <c r="AA110" s="417"/>
      <c r="AB110" s="417"/>
      <c r="AC110" s="417"/>
      <c r="AD110" s="417"/>
      <c r="AE110" s="417"/>
      <c r="AF110" s="417"/>
      <c r="AG110" s="417"/>
      <c r="AH110" s="417"/>
      <c r="AI110" s="417"/>
      <c r="AJ110" s="417"/>
      <c r="AK110" s="417"/>
      <c r="AL110" s="417"/>
      <c r="AM110" s="417"/>
      <c r="AN110" s="417"/>
      <c r="AO110" s="417"/>
      <c r="AP110" s="417"/>
      <c r="AQ110" s="417"/>
      <c r="AR110" s="417"/>
      <c r="AS110" s="417"/>
      <c r="AT110" s="417"/>
      <c r="AU110" s="417"/>
      <c r="AV110" s="417"/>
      <c r="AW110" s="417"/>
      <c r="AX110" s="417"/>
      <c r="AY110" s="417"/>
      <c r="AZ110" s="417"/>
      <c r="BA110" s="417"/>
      <c r="BB110" s="417"/>
      <c r="BC110" s="417"/>
      <c r="BD110" s="417"/>
      <c r="BE110" s="417"/>
      <c r="BF110" s="417"/>
      <c r="BG110" s="417"/>
      <c r="BH110" s="417"/>
      <c r="BI110" s="417"/>
      <c r="BJ110" s="417"/>
      <c r="BK110" s="417"/>
      <c r="BL110" s="417"/>
      <c r="BM110" s="417"/>
      <c r="BN110" s="417"/>
      <c r="BO110" s="417"/>
      <c r="BP110" s="417"/>
      <c r="BQ110" s="417"/>
      <c r="BS110" s="131"/>
      <c r="BT110" s="131"/>
      <c r="BU110" s="131"/>
    </row>
    <row r="111" spans="1:73" ht="12" customHeight="1">
      <c r="A111" s="131"/>
      <c r="G111" s="439"/>
      <c r="H111" s="440"/>
      <c r="I111" s="440"/>
      <c r="J111" s="441"/>
      <c r="K111" s="417"/>
      <c r="L111" s="417"/>
      <c r="M111" s="417"/>
      <c r="N111" s="417"/>
      <c r="O111" s="417"/>
      <c r="P111" s="417"/>
      <c r="Q111" s="417"/>
      <c r="R111" s="417"/>
      <c r="S111" s="417"/>
      <c r="T111" s="417"/>
      <c r="U111" s="417"/>
      <c r="V111" s="417"/>
      <c r="W111" s="417"/>
      <c r="X111" s="417"/>
      <c r="Y111" s="417"/>
      <c r="Z111" s="417"/>
      <c r="AA111" s="417"/>
      <c r="AB111" s="417"/>
      <c r="AC111" s="417"/>
      <c r="AD111" s="417"/>
      <c r="AE111" s="417"/>
      <c r="AF111" s="417"/>
      <c r="AG111" s="417"/>
      <c r="AH111" s="417"/>
      <c r="AI111" s="417"/>
      <c r="AJ111" s="417"/>
      <c r="AK111" s="417"/>
      <c r="AL111" s="417"/>
      <c r="AM111" s="417"/>
      <c r="AN111" s="417"/>
      <c r="AO111" s="417"/>
      <c r="AP111" s="417"/>
      <c r="AQ111" s="417"/>
      <c r="AR111" s="417"/>
      <c r="AS111" s="417"/>
      <c r="AT111" s="417"/>
      <c r="AU111" s="417"/>
      <c r="AV111" s="417"/>
      <c r="AW111" s="417"/>
      <c r="AX111" s="417"/>
      <c r="AY111" s="417"/>
      <c r="AZ111" s="417"/>
      <c r="BA111" s="417"/>
      <c r="BB111" s="417"/>
      <c r="BC111" s="417"/>
      <c r="BD111" s="417"/>
      <c r="BE111" s="417"/>
      <c r="BF111" s="417"/>
      <c r="BG111" s="417"/>
      <c r="BH111" s="417"/>
      <c r="BI111" s="417"/>
      <c r="BJ111" s="417"/>
      <c r="BK111" s="417"/>
      <c r="BL111" s="417"/>
      <c r="BM111" s="417"/>
      <c r="BN111" s="417"/>
      <c r="BO111" s="417"/>
      <c r="BP111" s="417"/>
      <c r="BQ111" s="417"/>
      <c r="BS111" s="131"/>
      <c r="BT111" s="131"/>
      <c r="BU111" s="131"/>
    </row>
    <row r="112" spans="1:73" ht="12" customHeight="1">
      <c r="A112" s="131">
        <f>A109+1</f>
        <v>27</v>
      </c>
      <c r="G112" s="439"/>
      <c r="H112" s="440"/>
      <c r="I112" s="440"/>
      <c r="J112" s="441"/>
      <c r="K112" s="445" t="str">
        <f ca="1">IF(INDEX(入力,$A112,K$1)="","",INDEX(入力,$A112,K$1))</f>
        <v/>
      </c>
      <c r="L112" s="446"/>
      <c r="M112" s="446"/>
      <c r="N112" s="446"/>
      <c r="O112" s="446"/>
      <c r="P112" s="446"/>
      <c r="Q112" s="446"/>
      <c r="R112" s="446"/>
      <c r="S112" s="446"/>
      <c r="T112" s="447"/>
      <c r="U112" s="445" t="str">
        <f ca="1">IF($K112="","",VLOOKUP($K112,新選手名簿,U$1,FALSE))</f>
        <v/>
      </c>
      <c r="V112" s="446"/>
      <c r="W112" s="446"/>
      <c r="X112" s="446"/>
      <c r="Y112" s="446"/>
      <c r="Z112" s="446"/>
      <c r="AA112" s="446"/>
      <c r="AB112" s="446"/>
      <c r="AC112" s="446"/>
      <c r="AD112" s="446"/>
      <c r="AE112" s="446" t="str">
        <f>IF(INDEX(入力シート!AE93:BC128,$A112,AE$1)="","",入力シート!$AG$1*100+INDEX(入力シート!AE93:BC128,$A112,AE$1))</f>
        <v/>
      </c>
      <c r="AF112" s="446"/>
      <c r="AG112" s="446"/>
      <c r="AH112" s="446"/>
      <c r="AI112" s="446"/>
      <c r="AJ112" s="446"/>
      <c r="AK112" s="446"/>
      <c r="AL112" s="446"/>
      <c r="AM112" s="446"/>
      <c r="AN112" s="447"/>
      <c r="AO112" s="445" t="str">
        <f ca="1">IF($K112="","",VLOOKUP($K112,新選手名簿,AO$1,FALSE))</f>
        <v/>
      </c>
      <c r="AP112" s="446"/>
      <c r="AQ112" s="446"/>
      <c r="AR112" s="446"/>
      <c r="AS112" s="446"/>
      <c r="AT112" s="446"/>
      <c r="AU112" s="446"/>
      <c r="AV112" s="446"/>
      <c r="AW112" s="446"/>
      <c r="AX112" s="446"/>
      <c r="AY112" s="446"/>
      <c r="AZ112" s="446"/>
      <c r="BA112" s="446"/>
      <c r="BB112" s="446"/>
      <c r="BC112" s="446"/>
      <c r="BD112" s="446"/>
      <c r="BE112" s="446"/>
      <c r="BF112" s="446"/>
      <c r="BG112" s="447"/>
      <c r="BH112" s="445" t="str">
        <f ca="1">IF($K112="","",VLOOKUP($K112,新選手名簿,BH$1,FALSE))</f>
        <v/>
      </c>
      <c r="BI112" s="446"/>
      <c r="BJ112" s="446"/>
      <c r="BK112" s="446"/>
      <c r="BL112" s="447"/>
      <c r="BM112" s="445" t="str">
        <f ca="1">IF($K112="","",VLOOKUP($K112,新選手名簿,BM$1,FALSE))</f>
        <v/>
      </c>
      <c r="BN112" s="446"/>
      <c r="BO112" s="446"/>
      <c r="BP112" s="446"/>
      <c r="BQ112" s="447"/>
      <c r="BS112" s="131"/>
      <c r="BT112" s="131"/>
      <c r="BU112" s="131"/>
    </row>
    <row r="113" spans="1:73" ht="12" customHeight="1">
      <c r="A113" s="131"/>
      <c r="G113" s="439"/>
      <c r="H113" s="440"/>
      <c r="I113" s="440"/>
      <c r="J113" s="441"/>
      <c r="K113" s="448"/>
      <c r="L113" s="449"/>
      <c r="M113" s="449"/>
      <c r="N113" s="449"/>
      <c r="O113" s="449"/>
      <c r="P113" s="449"/>
      <c r="Q113" s="449"/>
      <c r="R113" s="449"/>
      <c r="S113" s="449"/>
      <c r="T113" s="450"/>
      <c r="U113" s="448"/>
      <c r="V113" s="449"/>
      <c r="W113" s="449"/>
      <c r="X113" s="449"/>
      <c r="Y113" s="449"/>
      <c r="Z113" s="449"/>
      <c r="AA113" s="449"/>
      <c r="AB113" s="449"/>
      <c r="AC113" s="449"/>
      <c r="AD113" s="449"/>
      <c r="AE113" s="449"/>
      <c r="AF113" s="449"/>
      <c r="AG113" s="449"/>
      <c r="AH113" s="449"/>
      <c r="AI113" s="449"/>
      <c r="AJ113" s="449"/>
      <c r="AK113" s="449"/>
      <c r="AL113" s="449"/>
      <c r="AM113" s="449"/>
      <c r="AN113" s="450"/>
      <c r="AO113" s="448"/>
      <c r="AP113" s="449"/>
      <c r="AQ113" s="449"/>
      <c r="AR113" s="449"/>
      <c r="AS113" s="449"/>
      <c r="AT113" s="449"/>
      <c r="AU113" s="449"/>
      <c r="AV113" s="449"/>
      <c r="AW113" s="449"/>
      <c r="AX113" s="449"/>
      <c r="AY113" s="449"/>
      <c r="AZ113" s="449"/>
      <c r="BA113" s="449"/>
      <c r="BB113" s="449"/>
      <c r="BC113" s="449"/>
      <c r="BD113" s="449"/>
      <c r="BE113" s="449"/>
      <c r="BF113" s="449"/>
      <c r="BG113" s="450"/>
      <c r="BH113" s="448"/>
      <c r="BI113" s="449"/>
      <c r="BJ113" s="449"/>
      <c r="BK113" s="449"/>
      <c r="BL113" s="450"/>
      <c r="BM113" s="448"/>
      <c r="BN113" s="449"/>
      <c r="BO113" s="449"/>
      <c r="BP113" s="449"/>
      <c r="BQ113" s="450"/>
      <c r="BS113" s="131"/>
      <c r="BT113" s="131"/>
      <c r="BU113" s="131"/>
    </row>
    <row r="114" spans="1:73" ht="12" customHeight="1">
      <c r="A114" s="131"/>
      <c r="G114" s="439"/>
      <c r="H114" s="440"/>
      <c r="I114" s="440"/>
      <c r="J114" s="441"/>
      <c r="K114" s="451"/>
      <c r="L114" s="452"/>
      <c r="M114" s="452"/>
      <c r="N114" s="452"/>
      <c r="O114" s="452"/>
      <c r="P114" s="452"/>
      <c r="Q114" s="452"/>
      <c r="R114" s="452"/>
      <c r="S114" s="452"/>
      <c r="T114" s="453"/>
      <c r="U114" s="451"/>
      <c r="V114" s="452"/>
      <c r="W114" s="452"/>
      <c r="X114" s="452"/>
      <c r="Y114" s="452"/>
      <c r="Z114" s="452"/>
      <c r="AA114" s="452"/>
      <c r="AB114" s="452"/>
      <c r="AC114" s="452"/>
      <c r="AD114" s="452"/>
      <c r="AE114" s="452"/>
      <c r="AF114" s="452"/>
      <c r="AG114" s="452"/>
      <c r="AH114" s="452"/>
      <c r="AI114" s="452"/>
      <c r="AJ114" s="452"/>
      <c r="AK114" s="452"/>
      <c r="AL114" s="452"/>
      <c r="AM114" s="452"/>
      <c r="AN114" s="453"/>
      <c r="AO114" s="451"/>
      <c r="AP114" s="452"/>
      <c r="AQ114" s="452"/>
      <c r="AR114" s="452"/>
      <c r="AS114" s="452"/>
      <c r="AT114" s="452"/>
      <c r="AU114" s="452"/>
      <c r="AV114" s="452"/>
      <c r="AW114" s="452"/>
      <c r="AX114" s="452"/>
      <c r="AY114" s="452"/>
      <c r="AZ114" s="452"/>
      <c r="BA114" s="452"/>
      <c r="BB114" s="452"/>
      <c r="BC114" s="452"/>
      <c r="BD114" s="452"/>
      <c r="BE114" s="452"/>
      <c r="BF114" s="452"/>
      <c r="BG114" s="453"/>
      <c r="BH114" s="451"/>
      <c r="BI114" s="452"/>
      <c r="BJ114" s="452"/>
      <c r="BK114" s="452"/>
      <c r="BL114" s="453"/>
      <c r="BM114" s="451"/>
      <c r="BN114" s="452"/>
      <c r="BO114" s="452"/>
      <c r="BP114" s="452"/>
      <c r="BQ114" s="453"/>
      <c r="BS114" s="147"/>
      <c r="BT114" s="147"/>
      <c r="BU114" s="574" t="s">
        <v>195</v>
      </c>
    </row>
    <row r="115" spans="1:73" ht="12" customHeight="1">
      <c r="A115" s="131">
        <f>A112+1</f>
        <v>28</v>
      </c>
      <c r="G115" s="439"/>
      <c r="H115" s="440"/>
      <c r="I115" s="440"/>
      <c r="J115" s="441"/>
      <c r="K115" s="417" t="str">
        <f ca="1">IF(INDEX(入力,$A115,K$1)="","",INDEX(入力,$A115,K$1))</f>
        <v/>
      </c>
      <c r="L115" s="417"/>
      <c r="M115" s="417"/>
      <c r="N115" s="417"/>
      <c r="O115" s="417"/>
      <c r="P115" s="417"/>
      <c r="Q115" s="417"/>
      <c r="R115" s="417"/>
      <c r="S115" s="417"/>
      <c r="T115" s="417"/>
      <c r="U115" s="417" t="str">
        <f ca="1">IF($K115="","",VLOOKUP($K115,新選手名簿,U$1,FALSE))</f>
        <v/>
      </c>
      <c r="V115" s="417"/>
      <c r="W115" s="417"/>
      <c r="X115" s="417"/>
      <c r="Y115" s="417"/>
      <c r="Z115" s="417"/>
      <c r="AA115" s="417"/>
      <c r="AB115" s="417"/>
      <c r="AC115" s="417"/>
      <c r="AD115" s="417"/>
      <c r="AE115" s="417" t="str">
        <f>IF(INDEX(入力シート!AE96:BC131,$A115,AE$1)="","",入力シート!$AG$1*100+INDEX(入力シート!AE96:BC131,$A115,AE$1))</f>
        <v/>
      </c>
      <c r="AF115" s="417"/>
      <c r="AG115" s="417"/>
      <c r="AH115" s="417"/>
      <c r="AI115" s="417"/>
      <c r="AJ115" s="417"/>
      <c r="AK115" s="417"/>
      <c r="AL115" s="417"/>
      <c r="AM115" s="417"/>
      <c r="AN115" s="417"/>
      <c r="AO115" s="417" t="str">
        <f ca="1">IF($K115="","",VLOOKUP($K115,新選手名簿,AO$1,FALSE))</f>
        <v/>
      </c>
      <c r="AP115" s="417"/>
      <c r="AQ115" s="417"/>
      <c r="AR115" s="417"/>
      <c r="AS115" s="417"/>
      <c r="AT115" s="417"/>
      <c r="AU115" s="417"/>
      <c r="AV115" s="417"/>
      <c r="AW115" s="417"/>
      <c r="AX115" s="417"/>
      <c r="AY115" s="417"/>
      <c r="AZ115" s="417"/>
      <c r="BA115" s="417"/>
      <c r="BB115" s="417"/>
      <c r="BC115" s="417"/>
      <c r="BD115" s="417"/>
      <c r="BE115" s="417"/>
      <c r="BF115" s="417"/>
      <c r="BG115" s="417"/>
      <c r="BH115" s="417" t="str">
        <f ca="1">IF($K115="","",VLOOKUP($K115,新選手名簿,BH$1,FALSE))</f>
        <v/>
      </c>
      <c r="BI115" s="417"/>
      <c r="BJ115" s="417"/>
      <c r="BK115" s="417"/>
      <c r="BL115" s="417"/>
      <c r="BM115" s="417" t="str">
        <f ca="1">IF($K115="","",VLOOKUP($K115,新選手名簿,BM$1,FALSE))</f>
        <v/>
      </c>
      <c r="BN115" s="417"/>
      <c r="BO115" s="417"/>
      <c r="BP115" s="417"/>
      <c r="BQ115" s="417"/>
      <c r="BS115" s="147"/>
      <c r="BT115" s="147"/>
      <c r="BU115" s="574"/>
    </row>
    <row r="116" spans="1:73" ht="12" customHeight="1">
      <c r="A116" s="131"/>
      <c r="G116" s="439"/>
      <c r="H116" s="440"/>
      <c r="I116" s="440"/>
      <c r="J116" s="441"/>
      <c r="K116" s="417"/>
      <c r="L116" s="417"/>
      <c r="M116" s="417"/>
      <c r="N116" s="417"/>
      <c r="O116" s="417"/>
      <c r="P116" s="417"/>
      <c r="Q116" s="417"/>
      <c r="R116" s="417"/>
      <c r="S116" s="417"/>
      <c r="T116" s="417"/>
      <c r="U116" s="417"/>
      <c r="V116" s="417"/>
      <c r="W116" s="417"/>
      <c r="X116" s="417"/>
      <c r="Y116" s="417"/>
      <c r="Z116" s="417"/>
      <c r="AA116" s="417"/>
      <c r="AB116" s="417"/>
      <c r="AC116" s="417"/>
      <c r="AD116" s="417"/>
      <c r="AE116" s="417"/>
      <c r="AF116" s="417"/>
      <c r="AG116" s="417"/>
      <c r="AH116" s="417"/>
      <c r="AI116" s="417"/>
      <c r="AJ116" s="417"/>
      <c r="AK116" s="417"/>
      <c r="AL116" s="417"/>
      <c r="AM116" s="417"/>
      <c r="AN116" s="417"/>
      <c r="AO116" s="417"/>
      <c r="AP116" s="417"/>
      <c r="AQ116" s="417"/>
      <c r="AR116" s="417"/>
      <c r="AS116" s="417"/>
      <c r="AT116" s="417"/>
      <c r="AU116" s="417"/>
      <c r="AV116" s="417"/>
      <c r="AW116" s="417"/>
      <c r="AX116" s="417"/>
      <c r="AY116" s="417"/>
      <c r="AZ116" s="417"/>
      <c r="BA116" s="417"/>
      <c r="BB116" s="417"/>
      <c r="BC116" s="417"/>
      <c r="BD116" s="417"/>
      <c r="BE116" s="417"/>
      <c r="BF116" s="417"/>
      <c r="BG116" s="417"/>
      <c r="BH116" s="417"/>
      <c r="BI116" s="417"/>
      <c r="BJ116" s="417"/>
      <c r="BK116" s="417"/>
      <c r="BL116" s="417"/>
      <c r="BM116" s="417"/>
      <c r="BN116" s="417"/>
      <c r="BO116" s="417"/>
      <c r="BP116" s="417"/>
      <c r="BQ116" s="417"/>
      <c r="BS116" s="147"/>
      <c r="BT116" s="147"/>
      <c r="BU116" s="574"/>
    </row>
    <row r="117" spans="1:73" ht="12" customHeight="1">
      <c r="A117" s="131"/>
      <c r="G117" s="442"/>
      <c r="H117" s="443"/>
      <c r="I117" s="443"/>
      <c r="J117" s="444"/>
      <c r="K117" s="417"/>
      <c r="L117" s="417"/>
      <c r="M117" s="417"/>
      <c r="N117" s="417"/>
      <c r="O117" s="417"/>
      <c r="P117" s="417"/>
      <c r="Q117" s="417"/>
      <c r="R117" s="417"/>
      <c r="S117" s="417"/>
      <c r="T117" s="417"/>
      <c r="U117" s="417"/>
      <c r="V117" s="417"/>
      <c r="W117" s="417"/>
      <c r="X117" s="417"/>
      <c r="Y117" s="417"/>
      <c r="Z117" s="417"/>
      <c r="AA117" s="417"/>
      <c r="AB117" s="417"/>
      <c r="AC117" s="417"/>
      <c r="AD117" s="417"/>
      <c r="AE117" s="417"/>
      <c r="AF117" s="417"/>
      <c r="AG117" s="417"/>
      <c r="AH117" s="417"/>
      <c r="AI117" s="417"/>
      <c r="AJ117" s="417"/>
      <c r="AK117" s="417"/>
      <c r="AL117" s="417"/>
      <c r="AM117" s="417"/>
      <c r="AN117" s="417"/>
      <c r="AO117" s="417"/>
      <c r="AP117" s="417"/>
      <c r="AQ117" s="417"/>
      <c r="AR117" s="417"/>
      <c r="AS117" s="417"/>
      <c r="AT117" s="417"/>
      <c r="AU117" s="417"/>
      <c r="AV117" s="417"/>
      <c r="AW117" s="417"/>
      <c r="AX117" s="417"/>
      <c r="AY117" s="417"/>
      <c r="AZ117" s="417"/>
      <c r="BA117" s="417"/>
      <c r="BB117" s="417"/>
      <c r="BC117" s="417"/>
      <c r="BD117" s="417"/>
      <c r="BE117" s="417"/>
      <c r="BF117" s="417"/>
      <c r="BG117" s="417"/>
      <c r="BH117" s="417"/>
      <c r="BI117" s="417"/>
      <c r="BJ117" s="417"/>
      <c r="BK117" s="417"/>
      <c r="BL117" s="417"/>
      <c r="BM117" s="417"/>
      <c r="BN117" s="417"/>
      <c r="BO117" s="417"/>
      <c r="BP117" s="417"/>
      <c r="BQ117" s="417"/>
      <c r="BS117" s="147"/>
      <c r="BT117" s="147"/>
      <c r="BU117" s="574"/>
    </row>
    <row r="118" spans="1:73" ht="19.2">
      <c r="A118" s="131"/>
      <c r="G118" s="155"/>
      <c r="H118" s="55"/>
      <c r="I118" s="55"/>
      <c r="J118" s="55"/>
      <c r="K118" s="154"/>
      <c r="L118" s="154"/>
      <c r="M118" s="154"/>
      <c r="N118" s="154"/>
      <c r="O118" s="154"/>
      <c r="P118" s="154"/>
      <c r="Q118" s="154"/>
      <c r="R118" s="154"/>
      <c r="S118" s="154"/>
      <c r="T118" s="154"/>
      <c r="U118" s="154"/>
      <c r="V118" s="154"/>
      <c r="W118" s="154"/>
      <c r="X118" s="154"/>
      <c r="Y118" s="154"/>
      <c r="Z118" s="154"/>
      <c r="AA118" s="154"/>
      <c r="AB118" s="154"/>
      <c r="AC118" s="154"/>
      <c r="AD118" s="154"/>
      <c r="AE118" s="154"/>
      <c r="AF118" s="154"/>
      <c r="AG118" s="154"/>
      <c r="AH118" s="154"/>
      <c r="AI118" s="154"/>
      <c r="AJ118" s="154"/>
      <c r="AK118" s="154"/>
      <c r="AL118" s="154"/>
      <c r="AM118" s="154"/>
      <c r="AN118" s="154"/>
      <c r="AO118" s="156"/>
      <c r="AP118" s="156"/>
      <c r="AQ118" s="156"/>
      <c r="AR118" s="156"/>
      <c r="AS118" s="156"/>
      <c r="AT118" s="156"/>
      <c r="AU118" s="156"/>
      <c r="AV118" s="156"/>
      <c r="AW118" s="156"/>
      <c r="AX118" s="156"/>
      <c r="AY118" s="156"/>
      <c r="AZ118" s="156"/>
      <c r="BA118" s="156"/>
      <c r="BB118" s="156"/>
      <c r="BC118" s="156"/>
      <c r="BD118" s="156"/>
      <c r="BE118" s="413" t="s">
        <v>234</v>
      </c>
      <c r="BF118" s="413"/>
      <c r="BG118" s="413"/>
      <c r="BH118" s="413"/>
      <c r="BI118" s="413"/>
      <c r="BJ118" s="413"/>
      <c r="BK118" s="413"/>
      <c r="BL118" s="413"/>
      <c r="BM118" s="413"/>
      <c r="BN118" s="413"/>
      <c r="BO118" s="413"/>
      <c r="BP118" s="413"/>
      <c r="BQ118" s="414"/>
      <c r="BS118" s="147"/>
      <c r="BT118" s="147"/>
      <c r="BU118" s="574"/>
    </row>
    <row r="119" spans="1:73" ht="12" customHeight="1">
      <c r="A119" s="131">
        <v>2</v>
      </c>
      <c r="G119" s="7"/>
      <c r="H119" s="8"/>
      <c r="I119" s="571" t="s">
        <v>27</v>
      </c>
      <c r="J119" s="571"/>
      <c r="K119" s="571"/>
      <c r="L119" s="571"/>
      <c r="M119" s="571"/>
      <c r="N119" s="571"/>
      <c r="O119" s="571"/>
      <c r="P119" s="571"/>
      <c r="Q119" s="571"/>
      <c r="R119" s="571"/>
      <c r="S119" s="571"/>
      <c r="T119" s="571"/>
      <c r="U119" s="571"/>
      <c r="V119" s="571"/>
      <c r="W119" s="571"/>
      <c r="X119" s="15"/>
      <c r="Y119" s="15"/>
      <c r="Z119" s="15"/>
      <c r="AA119" s="458" t="str">
        <f ca="1">IF(入力シート!$AA$41=地区男!A119,"参加総数　男子 "&amp;入力シート!$AA$42&amp;" 人","")</f>
        <v/>
      </c>
      <c r="AB119" s="458"/>
      <c r="AC119" s="458"/>
      <c r="AD119" s="458"/>
      <c r="AE119" s="458"/>
      <c r="AF119" s="458"/>
      <c r="AG119" s="458"/>
      <c r="AH119" s="458"/>
      <c r="AI119" s="458"/>
      <c r="AJ119" s="458"/>
      <c r="AK119" s="458"/>
      <c r="AL119" s="458"/>
      <c r="AM119" s="458"/>
      <c r="AN119" s="458"/>
      <c r="AO119" s="458"/>
      <c r="AP119" s="458"/>
      <c r="AQ119" s="458"/>
      <c r="AR119" s="458"/>
      <c r="AS119" s="458"/>
      <c r="AT119" s="458"/>
      <c r="AU119" s="458"/>
      <c r="AV119" s="458"/>
      <c r="AW119" s="458"/>
      <c r="AX119" s="458"/>
      <c r="AY119" s="458"/>
      <c r="AZ119" s="458"/>
      <c r="BA119" s="458"/>
      <c r="BB119" s="15"/>
      <c r="BC119" s="15"/>
      <c r="BD119" s="15"/>
      <c r="BE119" s="409" t="s">
        <v>236</v>
      </c>
      <c r="BF119" s="409"/>
      <c r="BG119" s="409"/>
      <c r="BH119" s="409"/>
      <c r="BI119" s="409"/>
      <c r="BJ119" s="409"/>
      <c r="BK119" s="409"/>
      <c r="BL119" s="409"/>
      <c r="BM119" s="409"/>
      <c r="BN119" s="409"/>
      <c r="BO119" s="409"/>
      <c r="BP119" s="409"/>
      <c r="BQ119" s="410"/>
      <c r="BS119" s="147"/>
      <c r="BT119" s="147"/>
      <c r="BU119" s="574"/>
    </row>
    <row r="120" spans="1:73" ht="12" customHeight="1">
      <c r="A120" s="131"/>
      <c r="G120" s="10"/>
      <c r="H120" s="11"/>
      <c r="I120" s="572"/>
      <c r="J120" s="572"/>
      <c r="K120" s="572"/>
      <c r="L120" s="572"/>
      <c r="M120" s="572"/>
      <c r="N120" s="572"/>
      <c r="O120" s="572"/>
      <c r="P120" s="572"/>
      <c r="Q120" s="572"/>
      <c r="R120" s="572"/>
      <c r="S120" s="572"/>
      <c r="T120" s="572"/>
      <c r="U120" s="572"/>
      <c r="V120" s="572"/>
      <c r="W120" s="572"/>
      <c r="X120" s="24"/>
      <c r="Y120" s="24"/>
      <c r="Z120" s="24"/>
      <c r="AA120" s="459"/>
      <c r="AB120" s="459"/>
      <c r="AC120" s="459"/>
      <c r="AD120" s="459"/>
      <c r="AE120" s="459"/>
      <c r="AF120" s="459"/>
      <c r="AG120" s="459"/>
      <c r="AH120" s="459"/>
      <c r="AI120" s="459"/>
      <c r="AJ120" s="459"/>
      <c r="AK120" s="459"/>
      <c r="AL120" s="459"/>
      <c r="AM120" s="459"/>
      <c r="AN120" s="459"/>
      <c r="AO120" s="459"/>
      <c r="AP120" s="459"/>
      <c r="AQ120" s="459"/>
      <c r="AR120" s="459"/>
      <c r="AS120" s="459"/>
      <c r="AT120" s="459"/>
      <c r="AU120" s="459"/>
      <c r="AV120" s="459"/>
      <c r="AW120" s="459"/>
      <c r="AX120" s="459"/>
      <c r="AY120" s="459"/>
      <c r="AZ120" s="459"/>
      <c r="BA120" s="459"/>
      <c r="BB120" s="24"/>
      <c r="BC120" s="24"/>
      <c r="BD120" s="24"/>
      <c r="BE120" s="411"/>
      <c r="BF120" s="411"/>
      <c r="BG120" s="411"/>
      <c r="BH120" s="411"/>
      <c r="BI120" s="411"/>
      <c r="BJ120" s="411"/>
      <c r="BK120" s="411"/>
      <c r="BL120" s="411"/>
      <c r="BM120" s="411"/>
      <c r="BN120" s="411"/>
      <c r="BO120" s="411"/>
      <c r="BP120" s="411"/>
      <c r="BQ120" s="412"/>
      <c r="BS120" s="147"/>
      <c r="BT120" s="147"/>
      <c r="BU120" s="574"/>
    </row>
    <row r="121" spans="1:73" ht="12" customHeight="1">
      <c r="A121" s="131"/>
      <c r="G121" s="515" t="s">
        <v>6</v>
      </c>
      <c r="H121" s="516"/>
      <c r="I121" s="516"/>
      <c r="J121" s="516"/>
      <c r="K121" s="516"/>
      <c r="L121" s="516"/>
      <c r="M121" s="516"/>
      <c r="N121" s="516"/>
      <c r="O121" s="516"/>
      <c r="P121" s="516"/>
      <c r="Q121" s="516"/>
      <c r="R121" s="516"/>
      <c r="S121" s="516"/>
      <c r="T121" s="516"/>
      <c r="U121" s="516"/>
      <c r="V121" s="516"/>
      <c r="W121" s="516"/>
      <c r="X121" s="516"/>
      <c r="Y121" s="516"/>
      <c r="Z121" s="516"/>
      <c r="AA121" s="516"/>
      <c r="AB121" s="516"/>
      <c r="AC121" s="516"/>
      <c r="AD121" s="516"/>
      <c r="AE121" s="516"/>
      <c r="AF121" s="516"/>
      <c r="AG121" s="516"/>
      <c r="AH121" s="516"/>
      <c r="AI121" s="516"/>
      <c r="AJ121" s="516"/>
      <c r="AK121" s="516"/>
      <c r="AL121" s="516"/>
      <c r="AM121" s="516"/>
      <c r="AN121" s="516"/>
      <c r="AO121" s="516"/>
      <c r="AP121" s="516"/>
      <c r="AQ121" s="516"/>
      <c r="AR121" s="516"/>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6"/>
      <c r="BP121" s="516"/>
      <c r="BQ121" s="517"/>
      <c r="BS121" s="147"/>
      <c r="BT121" s="147"/>
      <c r="BU121" s="574"/>
    </row>
    <row r="122" spans="1:73" ht="12" customHeight="1">
      <c r="A122" s="131"/>
      <c r="G122" s="462"/>
      <c r="H122" s="456"/>
      <c r="I122" s="456"/>
      <c r="J122" s="456"/>
      <c r="K122" s="456"/>
      <c r="L122" s="456"/>
      <c r="M122" s="456"/>
      <c r="N122" s="456"/>
      <c r="O122" s="456"/>
      <c r="P122" s="456"/>
      <c r="Q122" s="456"/>
      <c r="R122" s="456"/>
      <c r="S122" s="456"/>
      <c r="T122" s="456"/>
      <c r="U122" s="456"/>
      <c r="V122" s="456"/>
      <c r="W122" s="456"/>
      <c r="X122" s="456"/>
      <c r="Y122" s="456"/>
      <c r="Z122" s="456"/>
      <c r="AA122" s="456"/>
      <c r="AB122" s="456"/>
      <c r="AC122" s="456"/>
      <c r="AD122" s="456"/>
      <c r="AE122" s="456"/>
      <c r="AF122" s="456"/>
      <c r="AG122" s="456"/>
      <c r="AH122" s="456"/>
      <c r="AI122" s="456"/>
      <c r="AJ122" s="456"/>
      <c r="AK122" s="456"/>
      <c r="AL122" s="456"/>
      <c r="AM122" s="456"/>
      <c r="AN122" s="456"/>
      <c r="AO122" s="456"/>
      <c r="AP122" s="456"/>
      <c r="AQ122" s="456"/>
      <c r="AR122" s="456"/>
      <c r="AS122" s="456"/>
      <c r="AT122" s="456"/>
      <c r="AU122" s="456"/>
      <c r="AV122" s="456"/>
      <c r="AW122" s="456"/>
      <c r="AX122" s="456"/>
      <c r="AY122" s="456"/>
      <c r="AZ122" s="456"/>
      <c r="BA122" s="456"/>
      <c r="BB122" s="456"/>
      <c r="BC122" s="456"/>
      <c r="BD122" s="456"/>
      <c r="BE122" s="456"/>
      <c r="BF122" s="456"/>
      <c r="BG122" s="456"/>
      <c r="BH122" s="456"/>
      <c r="BI122" s="456"/>
      <c r="BJ122" s="456"/>
      <c r="BK122" s="456"/>
      <c r="BL122" s="456"/>
      <c r="BM122" s="456"/>
      <c r="BN122" s="456"/>
      <c r="BO122" s="456"/>
      <c r="BP122" s="456"/>
      <c r="BQ122" s="463"/>
      <c r="BS122" s="147"/>
      <c r="BT122" s="147"/>
      <c r="BU122" s="574"/>
    </row>
    <row r="123" spans="1:73" ht="12" customHeight="1">
      <c r="A123" s="131">
        <v>2</v>
      </c>
      <c r="G123" s="7"/>
      <c r="I123" s="456" t="str">
        <f>IF(INDEX(入力,$A123,G$1)="","",INDEX(入力,$A123,G$1))</f>
        <v>令和 8 年 0 月 0 日</v>
      </c>
      <c r="J123" s="457"/>
      <c r="K123" s="457"/>
      <c r="L123" s="457"/>
      <c r="M123" s="457"/>
      <c r="N123" s="457"/>
      <c r="O123" s="457"/>
      <c r="P123" s="457"/>
      <c r="Q123" s="457"/>
      <c r="R123" s="457"/>
      <c r="S123" s="457"/>
      <c r="T123" s="457"/>
      <c r="U123" s="457"/>
      <c r="V123" s="457"/>
      <c r="W123" s="457"/>
      <c r="X123" s="457"/>
      <c r="Y123" s="457"/>
      <c r="Z123" s="457"/>
      <c r="AA123" s="457"/>
      <c r="AB123" s="457"/>
      <c r="AC123" s="457"/>
      <c r="BQ123" s="9"/>
      <c r="BS123" s="147"/>
      <c r="BT123" s="147"/>
      <c r="BU123" s="574"/>
    </row>
    <row r="124" spans="1:73" ht="12" customHeight="1">
      <c r="A124" s="131"/>
      <c r="G124" s="2"/>
      <c r="AC124" s="440" t="s">
        <v>5</v>
      </c>
      <c r="AD124" s="440"/>
      <c r="AE124" s="440"/>
      <c r="AF124" s="440"/>
      <c r="AG124" s="440"/>
      <c r="AH124" s="440"/>
      <c r="AI124" s="440"/>
      <c r="AM124" s="421" t="str">
        <f>入力シート!$AG$9</f>
        <v>〇〇</v>
      </c>
      <c r="AN124" s="421"/>
      <c r="AO124" s="421"/>
      <c r="AP124" s="421"/>
      <c r="AQ124" s="421"/>
      <c r="AR124" s="421"/>
      <c r="AS124" s="421"/>
      <c r="AT124" s="421"/>
      <c r="AU124" s="421"/>
      <c r="AV124" s="421"/>
      <c r="AW124" s="421"/>
      <c r="AX124" s="421"/>
      <c r="AY124" s="421"/>
      <c r="AZ124" s="421"/>
      <c r="BA124" s="421"/>
      <c r="BB124" s="421"/>
      <c r="BC124" s="421"/>
      <c r="BD124" s="421"/>
      <c r="BE124" s="421"/>
      <c r="BF124" s="421"/>
      <c r="BG124" s="421"/>
      <c r="BH124" s="421"/>
      <c r="BI124" s="421"/>
      <c r="BJ124" s="421"/>
      <c r="BK124" s="421"/>
      <c r="BL124" s="421"/>
      <c r="BM124" s="454" t="s">
        <v>202</v>
      </c>
      <c r="BN124" s="454"/>
      <c r="BO124" s="454"/>
      <c r="BQ124" s="3"/>
      <c r="BS124" s="147"/>
      <c r="BT124" s="147"/>
      <c r="BU124" s="574"/>
    </row>
    <row r="125" spans="1:73" ht="12" customHeight="1">
      <c r="A125" s="131"/>
      <c r="G125" s="2"/>
      <c r="AC125" s="440"/>
      <c r="AD125" s="440"/>
      <c r="AE125" s="440"/>
      <c r="AF125" s="440"/>
      <c r="AG125" s="440"/>
      <c r="AH125" s="440"/>
      <c r="AI125" s="440"/>
      <c r="AM125" s="421"/>
      <c r="AN125" s="421"/>
      <c r="AO125" s="421"/>
      <c r="AP125" s="421"/>
      <c r="AQ125" s="421"/>
      <c r="AR125" s="421"/>
      <c r="AS125" s="421"/>
      <c r="AT125" s="421"/>
      <c r="AU125" s="421"/>
      <c r="AV125" s="421"/>
      <c r="AW125" s="421"/>
      <c r="AX125" s="421"/>
      <c r="AY125" s="421"/>
      <c r="AZ125" s="421"/>
      <c r="BA125" s="421"/>
      <c r="BB125" s="421"/>
      <c r="BC125" s="421"/>
      <c r="BD125" s="421"/>
      <c r="BE125" s="421"/>
      <c r="BF125" s="421"/>
      <c r="BG125" s="421"/>
      <c r="BH125" s="421"/>
      <c r="BI125" s="421"/>
      <c r="BJ125" s="421"/>
      <c r="BK125" s="421"/>
      <c r="BL125" s="421"/>
      <c r="BM125" s="454"/>
      <c r="BN125" s="454"/>
      <c r="BO125" s="454"/>
      <c r="BQ125" s="3"/>
      <c r="BS125" s="147" t="s">
        <v>203</v>
      </c>
      <c r="BT125" s="147"/>
      <c r="BU125" s="574"/>
    </row>
    <row r="126" spans="1:73" ht="12" customHeight="1">
      <c r="A126" s="131"/>
      <c r="G126" s="4"/>
      <c r="H126" s="5"/>
      <c r="I126" s="5"/>
      <c r="J126" s="5"/>
      <c r="K126" s="5"/>
      <c r="L126" s="5"/>
      <c r="M126" s="5"/>
      <c r="N126" s="5"/>
      <c r="O126" s="5"/>
      <c r="P126" s="5"/>
      <c r="Q126" s="5"/>
      <c r="R126" s="5"/>
      <c r="S126" s="5"/>
      <c r="T126" s="5"/>
      <c r="U126" s="5"/>
      <c r="V126" s="5"/>
      <c r="W126" s="5"/>
      <c r="X126" s="5"/>
      <c r="Y126" s="5"/>
      <c r="Z126" s="5"/>
      <c r="AA126" s="5"/>
      <c r="AB126" s="5"/>
      <c r="AC126" s="443"/>
      <c r="AD126" s="443"/>
      <c r="AE126" s="443"/>
      <c r="AF126" s="443"/>
      <c r="AG126" s="443"/>
      <c r="AH126" s="443"/>
      <c r="AI126" s="443"/>
      <c r="AJ126" s="5"/>
      <c r="AK126" s="5"/>
      <c r="AL126" s="5"/>
      <c r="AM126" s="423"/>
      <c r="AN126" s="423"/>
      <c r="AO126" s="423"/>
      <c r="AP126" s="423"/>
      <c r="AQ126" s="423"/>
      <c r="AR126" s="423"/>
      <c r="AS126" s="423"/>
      <c r="AT126" s="423"/>
      <c r="AU126" s="423"/>
      <c r="AV126" s="423"/>
      <c r="AW126" s="423"/>
      <c r="AX126" s="423"/>
      <c r="AY126" s="423"/>
      <c r="AZ126" s="423"/>
      <c r="BA126" s="423"/>
      <c r="BB126" s="423"/>
      <c r="BC126" s="423"/>
      <c r="BD126" s="423"/>
      <c r="BE126" s="423"/>
      <c r="BF126" s="423"/>
      <c r="BG126" s="423"/>
      <c r="BH126" s="423"/>
      <c r="BI126" s="423"/>
      <c r="BJ126" s="423"/>
      <c r="BK126" s="423"/>
      <c r="BL126" s="423"/>
      <c r="BM126" s="455"/>
      <c r="BN126" s="455"/>
      <c r="BO126" s="455"/>
      <c r="BP126" s="5"/>
      <c r="BQ126" s="6"/>
      <c r="BS126" s="147"/>
      <c r="BT126" s="147"/>
      <c r="BU126" s="574"/>
    </row>
    <row r="127" spans="1:73" ht="12" customHeight="1">
      <c r="A127" s="131"/>
      <c r="BS127" s="147"/>
      <c r="BT127" s="147"/>
      <c r="BU127" s="574"/>
    </row>
    <row r="128" spans="1:73" ht="12" customHeight="1">
      <c r="A128" s="131"/>
      <c r="BS128" s="147"/>
      <c r="BT128" s="147"/>
      <c r="BU128" s="574"/>
    </row>
    <row r="129" spans="1:73" ht="12" customHeight="1">
      <c r="A129" s="131">
        <v>1</v>
      </c>
      <c r="Z129" s="578">
        <f>Z3</f>
        <v>0</v>
      </c>
      <c r="AA129" s="578"/>
      <c r="AB129" s="578"/>
      <c r="AC129" s="578"/>
      <c r="AD129" s="578"/>
      <c r="AE129" s="578"/>
      <c r="AF129" s="578"/>
      <c r="AG129" s="578"/>
      <c r="AH129" s="578"/>
      <c r="AI129" s="578"/>
      <c r="AJ129" s="578"/>
      <c r="AK129" s="578"/>
      <c r="AL129" s="578"/>
      <c r="AM129" s="578"/>
      <c r="AN129" s="578"/>
      <c r="AO129" s="578"/>
      <c r="AP129" s="578"/>
      <c r="AQ129" s="578"/>
      <c r="AR129" s="578"/>
      <c r="AS129" s="578"/>
      <c r="AT129" s="578"/>
      <c r="AU129" s="578"/>
      <c r="AV129" s="578"/>
      <c r="AW129" s="578"/>
      <c r="BS129" s="147"/>
      <c r="BT129" s="147"/>
      <c r="BU129" s="574"/>
    </row>
    <row r="130" spans="1:73" ht="12" customHeight="1">
      <c r="A130" s="131"/>
      <c r="Z130" s="579"/>
      <c r="AA130" s="579"/>
      <c r="AB130" s="579"/>
      <c r="AC130" s="579"/>
      <c r="AD130" s="579"/>
      <c r="AE130" s="579"/>
      <c r="AF130" s="579"/>
      <c r="AG130" s="579"/>
      <c r="AH130" s="579"/>
      <c r="AI130" s="579"/>
      <c r="AJ130" s="579"/>
      <c r="AK130" s="579"/>
      <c r="AL130" s="579"/>
      <c r="AM130" s="579"/>
      <c r="AN130" s="579"/>
      <c r="AO130" s="579"/>
      <c r="AP130" s="579"/>
      <c r="AQ130" s="579"/>
      <c r="AR130" s="579"/>
      <c r="AS130" s="579"/>
      <c r="AT130" s="579"/>
      <c r="AU130" s="579"/>
      <c r="AV130" s="579"/>
      <c r="AW130" s="579"/>
      <c r="BS130" s="147"/>
      <c r="BT130" s="147"/>
      <c r="BU130" s="574"/>
    </row>
    <row r="131" spans="1:73" ht="12" customHeight="1">
      <c r="A131" s="131"/>
      <c r="G131" s="427" t="str">
        <f>G5</f>
        <v>〇〇</v>
      </c>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8"/>
      <c r="AY131" s="428"/>
      <c r="AZ131" s="428"/>
      <c r="BA131" s="428"/>
      <c r="BB131" s="428"/>
      <c r="BC131" s="428"/>
      <c r="BD131" s="428"/>
      <c r="BE131" s="428"/>
      <c r="BF131" s="428"/>
      <c r="BG131" s="428"/>
      <c r="BH131" s="428"/>
      <c r="BI131" s="428"/>
      <c r="BJ131" s="428"/>
      <c r="BK131" s="428"/>
      <c r="BL131" s="428"/>
      <c r="BM131" s="428"/>
      <c r="BN131" s="428"/>
      <c r="BO131" s="428"/>
      <c r="BP131" s="428"/>
      <c r="BQ131" s="429"/>
      <c r="BS131" s="147"/>
      <c r="BT131" s="147"/>
      <c r="BU131" s="574"/>
    </row>
    <row r="132" spans="1:73" ht="12" customHeight="1">
      <c r="A132" s="131"/>
      <c r="G132" s="430"/>
      <c r="H132" s="431"/>
      <c r="I132" s="431"/>
      <c r="J132" s="431"/>
      <c r="K132" s="431"/>
      <c r="L132" s="431"/>
      <c r="M132" s="431"/>
      <c r="N132" s="431"/>
      <c r="O132" s="431"/>
      <c r="P132" s="431"/>
      <c r="Q132" s="431"/>
      <c r="R132" s="431"/>
      <c r="S132" s="431"/>
      <c r="T132" s="431"/>
      <c r="U132" s="431"/>
      <c r="V132" s="431"/>
      <c r="W132" s="431"/>
      <c r="X132" s="431"/>
      <c r="Y132" s="431"/>
      <c r="Z132" s="431"/>
      <c r="AA132" s="431"/>
      <c r="AB132" s="431"/>
      <c r="AC132" s="431"/>
      <c r="AD132" s="431"/>
      <c r="AE132" s="431"/>
      <c r="AF132" s="431"/>
      <c r="AG132" s="431"/>
      <c r="AH132" s="431"/>
      <c r="AI132" s="431"/>
      <c r="AJ132" s="431"/>
      <c r="AK132" s="431"/>
      <c r="AL132" s="431"/>
      <c r="AM132" s="431"/>
      <c r="AN132" s="431"/>
      <c r="AO132" s="431"/>
      <c r="AP132" s="431"/>
      <c r="AQ132" s="431"/>
      <c r="AR132" s="431"/>
      <c r="AS132" s="431"/>
      <c r="AT132" s="431"/>
      <c r="AU132" s="431"/>
      <c r="AV132" s="431"/>
      <c r="AW132" s="431"/>
      <c r="AX132" s="431"/>
      <c r="AY132" s="431"/>
      <c r="AZ132" s="431"/>
      <c r="BA132" s="431"/>
      <c r="BB132" s="431"/>
      <c r="BC132" s="431"/>
      <c r="BD132" s="431"/>
      <c r="BE132" s="431"/>
      <c r="BF132" s="431"/>
      <c r="BG132" s="431"/>
      <c r="BH132" s="431"/>
      <c r="BI132" s="431"/>
      <c r="BJ132" s="431"/>
      <c r="BK132" s="431"/>
      <c r="BL132" s="431"/>
      <c r="BM132" s="431"/>
      <c r="BN132" s="431"/>
      <c r="BO132" s="431"/>
      <c r="BP132" s="431"/>
      <c r="BQ132" s="432"/>
      <c r="BS132" s="147"/>
      <c r="BT132" s="147"/>
      <c r="BU132" s="574"/>
    </row>
    <row r="133" spans="1:73" ht="12" customHeight="1">
      <c r="A133" s="131"/>
      <c r="G133" s="433"/>
      <c r="H133" s="434"/>
      <c r="I133" s="434"/>
      <c r="J133" s="434"/>
      <c r="K133" s="434"/>
      <c r="L133" s="434"/>
      <c r="M133" s="434"/>
      <c r="N133" s="434"/>
      <c r="O133" s="434"/>
      <c r="P133" s="434"/>
      <c r="Q133" s="434"/>
      <c r="R133" s="434"/>
      <c r="S133" s="434"/>
      <c r="T133" s="434"/>
      <c r="U133" s="434"/>
      <c r="V133" s="434"/>
      <c r="W133" s="434"/>
      <c r="X133" s="434"/>
      <c r="Y133" s="434"/>
      <c r="Z133" s="434"/>
      <c r="AA133" s="434"/>
      <c r="AB133" s="434"/>
      <c r="AC133" s="434"/>
      <c r="AD133" s="434"/>
      <c r="AE133" s="434"/>
      <c r="AF133" s="434"/>
      <c r="AG133" s="434"/>
      <c r="AH133" s="434"/>
      <c r="AI133" s="434"/>
      <c r="AJ133" s="434"/>
      <c r="AK133" s="434"/>
      <c r="AL133" s="434"/>
      <c r="AM133" s="434"/>
      <c r="AN133" s="434"/>
      <c r="AO133" s="434"/>
      <c r="AP133" s="434"/>
      <c r="AQ133" s="434"/>
      <c r="AR133" s="434"/>
      <c r="AS133" s="434"/>
      <c r="AT133" s="434"/>
      <c r="AU133" s="434"/>
      <c r="AV133" s="434"/>
      <c r="AW133" s="434"/>
      <c r="AX133" s="434"/>
      <c r="AY133" s="434"/>
      <c r="AZ133" s="434"/>
      <c r="BA133" s="434"/>
      <c r="BB133" s="434"/>
      <c r="BC133" s="434"/>
      <c r="BD133" s="434"/>
      <c r="BE133" s="434"/>
      <c r="BF133" s="434"/>
      <c r="BG133" s="434"/>
      <c r="BH133" s="434"/>
      <c r="BI133" s="434"/>
      <c r="BJ133" s="434"/>
      <c r="BK133" s="434"/>
      <c r="BL133" s="434"/>
      <c r="BM133" s="434"/>
      <c r="BN133" s="434"/>
      <c r="BO133" s="434"/>
      <c r="BP133" s="434"/>
      <c r="BQ133" s="435"/>
      <c r="BS133" s="147"/>
      <c r="BT133" s="147"/>
      <c r="BU133" s="574"/>
    </row>
    <row r="134" spans="1:73" ht="12" customHeight="1">
      <c r="A134" s="131"/>
      <c r="G134" s="436" t="s">
        <v>17</v>
      </c>
      <c r="H134" s="437"/>
      <c r="I134" s="437"/>
      <c r="J134" s="437"/>
      <c r="K134" s="437"/>
      <c r="L134" s="437"/>
      <c r="M134" s="437"/>
      <c r="N134" s="437"/>
      <c r="O134" s="437"/>
      <c r="P134" s="437"/>
      <c r="Q134" s="437"/>
      <c r="R134" s="437"/>
      <c r="S134" s="437"/>
      <c r="T134" s="438"/>
      <c r="U134" s="418" t="str">
        <f>IF(入力シート!$AG$1="","",入力シート!$AG$1&amp;"  "&amp;入力シート!$AG$2)</f>
        <v>90  〇〇</v>
      </c>
      <c r="V134" s="419"/>
      <c r="W134" s="419"/>
      <c r="X134" s="419"/>
      <c r="Y134" s="419"/>
      <c r="Z134" s="419"/>
      <c r="AA134" s="419"/>
      <c r="AB134" s="419"/>
      <c r="AC134" s="419"/>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419"/>
      <c r="AY134" s="419"/>
      <c r="AZ134" s="419"/>
      <c r="BA134" s="419"/>
      <c r="BB134" s="469" t="s">
        <v>7</v>
      </c>
      <c r="BC134" s="469"/>
      <c r="BD134" s="469"/>
      <c r="BE134" s="469"/>
      <c r="BF134" s="469"/>
      <c r="BG134" s="469"/>
      <c r="BH134" s="469"/>
      <c r="BI134" s="469"/>
      <c r="BJ134" s="469"/>
      <c r="BK134" s="469"/>
      <c r="BL134" s="469"/>
      <c r="BM134" s="469"/>
      <c r="BN134" s="469"/>
      <c r="BO134" s="469"/>
      <c r="BP134" s="469"/>
      <c r="BQ134" s="470"/>
      <c r="BS134" s="147"/>
      <c r="BT134" s="147"/>
      <c r="BU134" s="574"/>
    </row>
    <row r="135" spans="1:73" ht="12" customHeight="1">
      <c r="A135" s="131"/>
      <c r="G135" s="439"/>
      <c r="H135" s="440"/>
      <c r="I135" s="440"/>
      <c r="J135" s="440"/>
      <c r="K135" s="440"/>
      <c r="L135" s="440"/>
      <c r="M135" s="440"/>
      <c r="N135" s="440"/>
      <c r="O135" s="440"/>
      <c r="P135" s="440"/>
      <c r="Q135" s="440"/>
      <c r="R135" s="440"/>
      <c r="S135" s="440"/>
      <c r="T135" s="441"/>
      <c r="U135" s="420"/>
      <c r="V135" s="421"/>
      <c r="W135" s="421"/>
      <c r="X135" s="421"/>
      <c r="Y135" s="421"/>
      <c r="Z135" s="421"/>
      <c r="AA135" s="421"/>
      <c r="AB135" s="421"/>
      <c r="AC135" s="421"/>
      <c r="AD135" s="421"/>
      <c r="AE135" s="421"/>
      <c r="AF135" s="421"/>
      <c r="AG135" s="421"/>
      <c r="AH135" s="421"/>
      <c r="AI135" s="421"/>
      <c r="AJ135" s="421"/>
      <c r="AK135" s="421"/>
      <c r="AL135" s="421"/>
      <c r="AM135" s="421"/>
      <c r="AN135" s="421"/>
      <c r="AO135" s="421"/>
      <c r="AP135" s="421"/>
      <c r="AQ135" s="421"/>
      <c r="AR135" s="421"/>
      <c r="AS135" s="421"/>
      <c r="AT135" s="421"/>
      <c r="AU135" s="421"/>
      <c r="AV135" s="421"/>
      <c r="AW135" s="421"/>
      <c r="AX135" s="421"/>
      <c r="AY135" s="421"/>
      <c r="AZ135" s="421"/>
      <c r="BA135" s="421"/>
      <c r="BB135" s="471"/>
      <c r="BC135" s="471"/>
      <c r="BD135" s="471"/>
      <c r="BE135" s="471"/>
      <c r="BF135" s="471"/>
      <c r="BG135" s="471"/>
      <c r="BH135" s="471"/>
      <c r="BI135" s="471"/>
      <c r="BJ135" s="471"/>
      <c r="BK135" s="471"/>
      <c r="BL135" s="471"/>
      <c r="BM135" s="471"/>
      <c r="BN135" s="471"/>
      <c r="BO135" s="471"/>
      <c r="BP135" s="471"/>
      <c r="BQ135" s="472"/>
      <c r="BS135" s="147"/>
      <c r="BT135" s="147"/>
      <c r="BU135" s="574"/>
    </row>
    <row r="136" spans="1:73" ht="12" customHeight="1">
      <c r="A136" s="131"/>
      <c r="G136" s="442"/>
      <c r="H136" s="443"/>
      <c r="I136" s="443"/>
      <c r="J136" s="443"/>
      <c r="K136" s="443"/>
      <c r="L136" s="443"/>
      <c r="M136" s="443"/>
      <c r="N136" s="443"/>
      <c r="O136" s="443"/>
      <c r="P136" s="443"/>
      <c r="Q136" s="443"/>
      <c r="R136" s="443"/>
      <c r="S136" s="443"/>
      <c r="T136" s="444"/>
      <c r="U136" s="422"/>
      <c r="V136" s="423"/>
      <c r="W136" s="423"/>
      <c r="X136" s="423"/>
      <c r="Y136" s="423"/>
      <c r="Z136" s="423"/>
      <c r="AA136" s="423"/>
      <c r="AB136" s="423"/>
      <c r="AC136" s="423"/>
      <c r="AD136" s="423"/>
      <c r="AE136" s="423"/>
      <c r="AF136" s="423"/>
      <c r="AG136" s="423"/>
      <c r="AH136" s="423"/>
      <c r="AI136" s="423"/>
      <c r="AJ136" s="423"/>
      <c r="AK136" s="423"/>
      <c r="AL136" s="423"/>
      <c r="AM136" s="423"/>
      <c r="AN136" s="423"/>
      <c r="AO136" s="423"/>
      <c r="AP136" s="423"/>
      <c r="AQ136" s="423"/>
      <c r="AR136" s="423"/>
      <c r="AS136" s="423"/>
      <c r="AT136" s="423"/>
      <c r="AU136" s="423"/>
      <c r="AV136" s="423"/>
      <c r="AW136" s="423"/>
      <c r="AX136" s="423"/>
      <c r="AY136" s="423"/>
      <c r="AZ136" s="423"/>
      <c r="BA136" s="423"/>
      <c r="BB136" s="473"/>
      <c r="BC136" s="473"/>
      <c r="BD136" s="473"/>
      <c r="BE136" s="473"/>
      <c r="BF136" s="473"/>
      <c r="BG136" s="473"/>
      <c r="BH136" s="473"/>
      <c r="BI136" s="473"/>
      <c r="BJ136" s="473"/>
      <c r="BK136" s="473"/>
      <c r="BL136" s="473"/>
      <c r="BM136" s="473"/>
      <c r="BN136" s="473"/>
      <c r="BO136" s="473"/>
      <c r="BP136" s="473"/>
      <c r="BQ136" s="474"/>
      <c r="BS136" s="147"/>
      <c r="BT136" s="147"/>
      <c r="BU136" s="574"/>
    </row>
    <row r="137" spans="1:73" ht="12" customHeight="1">
      <c r="A137" s="131">
        <v>3</v>
      </c>
      <c r="G137" s="436" t="s">
        <v>18</v>
      </c>
      <c r="H137" s="437"/>
      <c r="I137" s="437"/>
      <c r="J137" s="437"/>
      <c r="K137" s="437"/>
      <c r="L137" s="437"/>
      <c r="M137" s="437"/>
      <c r="N137" s="437"/>
      <c r="O137" s="437"/>
      <c r="P137" s="437"/>
      <c r="Q137" s="437"/>
      <c r="R137" s="437"/>
      <c r="S137" s="437"/>
      <c r="T137" s="438"/>
      <c r="U137" s="418" t="str">
        <f>IF(INDEX(入力,$A137,BQ$1)="","",INDEX(入力,$A137,BQ$1))</f>
        <v/>
      </c>
      <c r="V137" s="419"/>
      <c r="W137" s="419"/>
      <c r="X137" s="419"/>
      <c r="Y137" s="419"/>
      <c r="Z137" s="419"/>
      <c r="AA137" s="419"/>
      <c r="AB137" s="419"/>
      <c r="AC137" s="419"/>
      <c r="AD137" s="419"/>
      <c r="AE137" s="419"/>
      <c r="AF137" s="419"/>
      <c r="AG137" s="419"/>
      <c r="AH137" s="419"/>
      <c r="AI137" s="419"/>
      <c r="AJ137" s="419"/>
      <c r="AK137" s="419"/>
      <c r="AL137" s="419"/>
      <c r="AM137" s="419"/>
      <c r="AN137" s="419"/>
      <c r="AO137" s="419"/>
      <c r="AP137" s="419"/>
      <c r="AQ137" s="419"/>
      <c r="AR137" s="419"/>
      <c r="AS137" s="419"/>
      <c r="AT137" s="419"/>
      <c r="AU137" s="419"/>
      <c r="AV137" s="419"/>
      <c r="AW137" s="419"/>
      <c r="AX137" s="419"/>
      <c r="AY137" s="419"/>
      <c r="AZ137" s="419"/>
      <c r="BA137" s="419"/>
      <c r="BB137" s="419"/>
      <c r="BC137" s="419"/>
      <c r="BD137" s="419"/>
      <c r="BE137" s="419"/>
      <c r="BF137" s="419"/>
      <c r="BG137" s="419"/>
      <c r="BH137" s="419"/>
      <c r="BI137" s="419"/>
      <c r="BJ137" s="419"/>
      <c r="BK137" s="419"/>
      <c r="BL137" s="419"/>
      <c r="BM137" s="419"/>
      <c r="BN137" s="419"/>
      <c r="BO137" s="419"/>
      <c r="BP137" s="419"/>
      <c r="BQ137" s="466"/>
      <c r="BS137" s="147"/>
      <c r="BT137" s="147"/>
      <c r="BU137" s="574"/>
    </row>
    <row r="138" spans="1:73" ht="12" customHeight="1">
      <c r="A138" s="131"/>
      <c r="G138" s="439"/>
      <c r="H138" s="440"/>
      <c r="I138" s="440"/>
      <c r="J138" s="440"/>
      <c r="K138" s="440"/>
      <c r="L138" s="440"/>
      <c r="M138" s="440"/>
      <c r="N138" s="440"/>
      <c r="O138" s="440"/>
      <c r="P138" s="440"/>
      <c r="Q138" s="440"/>
      <c r="R138" s="440"/>
      <c r="S138" s="440"/>
      <c r="T138" s="441"/>
      <c r="U138" s="420"/>
      <c r="V138" s="421"/>
      <c r="W138" s="421"/>
      <c r="X138" s="421"/>
      <c r="Y138" s="421"/>
      <c r="Z138" s="421"/>
      <c r="AA138" s="421"/>
      <c r="AB138" s="421"/>
      <c r="AC138" s="421"/>
      <c r="AD138" s="421"/>
      <c r="AE138" s="421"/>
      <c r="AF138" s="421"/>
      <c r="AG138" s="421"/>
      <c r="AH138" s="421"/>
      <c r="AI138" s="421"/>
      <c r="AJ138" s="421"/>
      <c r="AK138" s="421"/>
      <c r="AL138" s="421"/>
      <c r="AM138" s="421"/>
      <c r="AN138" s="421"/>
      <c r="AO138" s="421"/>
      <c r="AP138" s="421"/>
      <c r="AQ138" s="421"/>
      <c r="AR138" s="421"/>
      <c r="AS138" s="421"/>
      <c r="AT138" s="421"/>
      <c r="AU138" s="421"/>
      <c r="AV138" s="421"/>
      <c r="AW138" s="421"/>
      <c r="AX138" s="421"/>
      <c r="AY138" s="421"/>
      <c r="AZ138" s="421"/>
      <c r="BA138" s="421"/>
      <c r="BB138" s="421"/>
      <c r="BC138" s="421"/>
      <c r="BD138" s="421"/>
      <c r="BE138" s="421"/>
      <c r="BF138" s="421"/>
      <c r="BG138" s="421"/>
      <c r="BH138" s="421"/>
      <c r="BI138" s="421"/>
      <c r="BJ138" s="421"/>
      <c r="BK138" s="421"/>
      <c r="BL138" s="421"/>
      <c r="BM138" s="421"/>
      <c r="BN138" s="421"/>
      <c r="BO138" s="421"/>
      <c r="BP138" s="421"/>
      <c r="BQ138" s="467"/>
      <c r="BS138" s="147"/>
      <c r="BT138" s="147"/>
      <c r="BU138" s="574"/>
    </row>
    <row r="139" spans="1:73" ht="12" customHeight="1">
      <c r="A139" s="131"/>
      <c r="G139" s="442"/>
      <c r="H139" s="443"/>
      <c r="I139" s="443"/>
      <c r="J139" s="443"/>
      <c r="K139" s="443"/>
      <c r="L139" s="443"/>
      <c r="M139" s="443"/>
      <c r="N139" s="443"/>
      <c r="O139" s="443"/>
      <c r="P139" s="443"/>
      <c r="Q139" s="443"/>
      <c r="R139" s="443"/>
      <c r="S139" s="443"/>
      <c r="T139" s="444"/>
      <c r="U139" s="422"/>
      <c r="V139" s="423"/>
      <c r="W139" s="423"/>
      <c r="X139" s="423"/>
      <c r="Y139" s="423"/>
      <c r="Z139" s="423"/>
      <c r="AA139" s="423"/>
      <c r="AB139" s="423"/>
      <c r="AC139" s="423"/>
      <c r="AD139" s="423"/>
      <c r="AE139" s="423"/>
      <c r="AF139" s="423"/>
      <c r="AG139" s="423"/>
      <c r="AH139" s="423"/>
      <c r="AI139" s="423"/>
      <c r="AJ139" s="423"/>
      <c r="AK139" s="423"/>
      <c r="AL139" s="423"/>
      <c r="AM139" s="423"/>
      <c r="AN139" s="423"/>
      <c r="AO139" s="423"/>
      <c r="AP139" s="423"/>
      <c r="AQ139" s="423"/>
      <c r="AR139" s="423"/>
      <c r="AS139" s="423"/>
      <c r="AT139" s="423"/>
      <c r="AU139" s="423"/>
      <c r="AV139" s="423"/>
      <c r="AW139" s="423"/>
      <c r="AX139" s="423"/>
      <c r="AY139" s="423"/>
      <c r="AZ139" s="423"/>
      <c r="BA139" s="423"/>
      <c r="BB139" s="423"/>
      <c r="BC139" s="423"/>
      <c r="BD139" s="423"/>
      <c r="BE139" s="423"/>
      <c r="BF139" s="423"/>
      <c r="BG139" s="423"/>
      <c r="BH139" s="423"/>
      <c r="BI139" s="423"/>
      <c r="BJ139" s="423"/>
      <c r="BK139" s="423"/>
      <c r="BL139" s="423"/>
      <c r="BM139" s="423"/>
      <c r="BN139" s="423"/>
      <c r="BO139" s="423"/>
      <c r="BP139" s="423"/>
      <c r="BQ139" s="468"/>
      <c r="BS139" s="147"/>
      <c r="BT139" s="147"/>
      <c r="BU139" s="574"/>
    </row>
    <row r="140" spans="1:73" ht="12" customHeight="1">
      <c r="A140" s="131"/>
      <c r="G140" s="2"/>
      <c r="I140" s="437" t="s">
        <v>0</v>
      </c>
      <c r="J140" s="437"/>
      <c r="K140" s="437"/>
      <c r="L140" s="437"/>
      <c r="M140" s="437"/>
      <c r="N140" s="437"/>
      <c r="O140" s="437"/>
      <c r="P140" s="437"/>
      <c r="Q140" s="437"/>
      <c r="R140" s="437"/>
      <c r="S140" s="437"/>
      <c r="T140" s="437"/>
      <c r="U140" s="437"/>
      <c r="V140" s="437"/>
      <c r="W140" s="437"/>
      <c r="X140" s="437"/>
      <c r="Y140" s="437"/>
      <c r="Z140" s="17"/>
      <c r="AA140" s="17"/>
      <c r="AB140" s="17"/>
      <c r="AC140" s="17"/>
      <c r="AD140" s="17"/>
      <c r="AE140" s="17"/>
      <c r="AF140" s="425" t="s">
        <v>14</v>
      </c>
      <c r="AG140" s="425"/>
      <c r="AH140" s="425"/>
      <c r="AI140" s="425"/>
      <c r="AJ140" s="425"/>
      <c r="AK140" s="425"/>
      <c r="AL140" s="425"/>
      <c r="AM140" s="425"/>
      <c r="AN140" s="425"/>
      <c r="AO140" s="425"/>
      <c r="AP140" s="425"/>
      <c r="AQ140" s="425"/>
      <c r="AR140" s="17"/>
      <c r="AS140" s="17"/>
      <c r="AT140" s="17"/>
      <c r="AU140" s="17"/>
      <c r="BQ140" s="14"/>
      <c r="BS140" s="131"/>
      <c r="BT140" s="131"/>
      <c r="BU140" s="131"/>
    </row>
    <row r="141" spans="1:73" ht="12" customHeight="1">
      <c r="A141" s="131"/>
      <c r="G141" s="2"/>
      <c r="I141" s="440"/>
      <c r="J141" s="440"/>
      <c r="K141" s="440"/>
      <c r="L141" s="440"/>
      <c r="M141" s="440"/>
      <c r="N141" s="440"/>
      <c r="O141" s="440"/>
      <c r="P141" s="440"/>
      <c r="Q141" s="440"/>
      <c r="R141" s="440"/>
      <c r="S141" s="440"/>
      <c r="T141" s="440"/>
      <c r="U141" s="440"/>
      <c r="V141" s="440"/>
      <c r="W141" s="440"/>
      <c r="X141" s="440"/>
      <c r="Y141" s="440"/>
      <c r="Z141" s="18"/>
      <c r="AA141" s="18"/>
      <c r="AB141" s="18"/>
      <c r="AC141" s="18"/>
      <c r="AD141" s="18"/>
      <c r="AE141" s="18"/>
      <c r="AF141" s="426"/>
      <c r="AG141" s="426"/>
      <c r="AH141" s="426"/>
      <c r="AI141" s="426"/>
      <c r="AJ141" s="426"/>
      <c r="AK141" s="426"/>
      <c r="AL141" s="426"/>
      <c r="AM141" s="426"/>
      <c r="AN141" s="426"/>
      <c r="AO141" s="426"/>
      <c r="AP141" s="426"/>
      <c r="AQ141" s="426"/>
      <c r="AR141" s="18"/>
      <c r="AS141" s="18"/>
      <c r="AT141" s="18"/>
      <c r="AU141" s="426" t="str">
        <f ca="1">"3/全 "&amp;入力シート!$AA$41&amp;" "</f>
        <v xml:space="preserve">3/全  </v>
      </c>
      <c r="AV141" s="426"/>
      <c r="AW141" s="426"/>
      <c r="AX141" s="426"/>
      <c r="AY141" s="426"/>
      <c r="AZ141" s="426"/>
      <c r="BA141" s="426"/>
      <c r="BB141" s="426"/>
      <c r="BC141" s="426"/>
      <c r="BD141" s="426"/>
      <c r="BE141" s="426"/>
      <c r="BF141" s="426"/>
      <c r="BG141" s="426"/>
      <c r="BH141" s="426"/>
      <c r="BI141" s="426"/>
      <c r="BJ141" s="426"/>
      <c r="BK141" s="426"/>
      <c r="BL141" s="426"/>
      <c r="BM141" s="426"/>
      <c r="BN141" s="426"/>
      <c r="BO141" s="426"/>
      <c r="BQ141" s="16"/>
      <c r="BS141" s="131"/>
      <c r="BT141" s="131"/>
      <c r="BU141" s="131"/>
    </row>
    <row r="142" spans="1:73" ht="12" customHeight="1">
      <c r="A142" s="131"/>
      <c r="G142" s="2"/>
      <c r="I142" s="19" t="s">
        <v>26</v>
      </c>
      <c r="J142" s="19"/>
      <c r="K142" s="19"/>
      <c r="L142" s="19"/>
      <c r="M142" s="19"/>
      <c r="N142" s="19"/>
      <c r="O142" s="19"/>
      <c r="P142" s="19"/>
      <c r="Q142" s="19"/>
      <c r="R142" s="19"/>
      <c r="S142" s="19"/>
      <c r="T142" s="19"/>
      <c r="U142" s="18"/>
      <c r="V142" s="18"/>
      <c r="W142" s="18"/>
      <c r="X142" s="18"/>
      <c r="Y142" s="18"/>
      <c r="Z142" s="18"/>
      <c r="AA142" s="18"/>
      <c r="AB142" s="18"/>
      <c r="AC142" s="18"/>
      <c r="AD142" s="18"/>
      <c r="AE142" s="18"/>
      <c r="AF142" s="18"/>
      <c r="AG142" s="18"/>
      <c r="AH142" s="18"/>
      <c r="AI142" s="18"/>
      <c r="AJ142" s="18"/>
      <c r="AK142" s="18"/>
      <c r="AL142" s="18"/>
      <c r="AM142" s="18"/>
      <c r="AN142" s="18"/>
      <c r="AO142" s="18"/>
      <c r="AP142" s="18"/>
      <c r="AQ142" s="18"/>
      <c r="AR142" s="18"/>
      <c r="AS142" s="18"/>
      <c r="AT142" s="18"/>
      <c r="AU142" s="426"/>
      <c r="AV142" s="426"/>
      <c r="AW142" s="426"/>
      <c r="AX142" s="426"/>
      <c r="AY142" s="426"/>
      <c r="AZ142" s="426"/>
      <c r="BA142" s="426"/>
      <c r="BB142" s="426"/>
      <c r="BC142" s="426"/>
      <c r="BD142" s="426"/>
      <c r="BE142" s="426"/>
      <c r="BF142" s="426"/>
      <c r="BG142" s="426"/>
      <c r="BH142" s="426"/>
      <c r="BI142" s="426"/>
      <c r="BJ142" s="426"/>
      <c r="BK142" s="426"/>
      <c r="BL142" s="426"/>
      <c r="BM142" s="426"/>
      <c r="BN142" s="426"/>
      <c r="BO142" s="426"/>
      <c r="BP142" s="18"/>
      <c r="BQ142" s="16"/>
      <c r="BS142" s="131"/>
      <c r="BT142" s="131"/>
      <c r="BU142" s="131"/>
    </row>
    <row r="143" spans="1:73" ht="12" customHeight="1">
      <c r="A143" s="131"/>
      <c r="G143" s="424" t="s">
        <v>1</v>
      </c>
      <c r="H143" s="424"/>
      <c r="I143" s="424"/>
      <c r="J143" s="424"/>
      <c r="K143" s="424" t="s">
        <v>3</v>
      </c>
      <c r="L143" s="424"/>
      <c r="M143" s="424"/>
      <c r="N143" s="424"/>
      <c r="O143" s="424"/>
      <c r="P143" s="424"/>
      <c r="Q143" s="424"/>
      <c r="R143" s="424"/>
      <c r="S143" s="424"/>
      <c r="T143" s="424"/>
      <c r="U143" s="424" t="s">
        <v>11</v>
      </c>
      <c r="V143" s="424"/>
      <c r="W143" s="424"/>
      <c r="X143" s="424"/>
      <c r="Y143" s="424"/>
      <c r="Z143" s="424"/>
      <c r="AA143" s="424"/>
      <c r="AB143" s="424"/>
      <c r="AC143" s="424"/>
      <c r="AD143" s="424"/>
      <c r="AE143" s="424"/>
      <c r="AF143" s="424"/>
      <c r="AG143" s="424"/>
      <c r="AH143" s="424"/>
      <c r="AI143" s="424"/>
      <c r="AJ143" s="424"/>
      <c r="AK143" s="424"/>
      <c r="AL143" s="424"/>
      <c r="AM143" s="424"/>
      <c r="AN143" s="424"/>
      <c r="AO143" s="424" t="s">
        <v>204</v>
      </c>
      <c r="AP143" s="424"/>
      <c r="AQ143" s="424"/>
      <c r="AR143" s="424"/>
      <c r="AS143" s="424"/>
      <c r="AT143" s="424"/>
      <c r="AU143" s="424"/>
      <c r="AV143" s="424"/>
      <c r="AW143" s="424"/>
      <c r="AX143" s="424"/>
      <c r="AY143" s="424"/>
      <c r="AZ143" s="424"/>
      <c r="BA143" s="424"/>
      <c r="BB143" s="424"/>
      <c r="BC143" s="424"/>
      <c r="BD143" s="424"/>
      <c r="BE143" s="424"/>
      <c r="BF143" s="424"/>
      <c r="BG143" s="424"/>
      <c r="BH143" s="424" t="s">
        <v>2</v>
      </c>
      <c r="BI143" s="424"/>
      <c r="BJ143" s="424"/>
      <c r="BK143" s="424"/>
      <c r="BL143" s="424"/>
      <c r="BM143" s="424" t="s">
        <v>8</v>
      </c>
      <c r="BN143" s="424"/>
      <c r="BO143" s="424"/>
      <c r="BP143" s="424"/>
      <c r="BQ143" s="424"/>
      <c r="BS143" s="131"/>
      <c r="BT143" s="131"/>
      <c r="BU143" s="131"/>
    </row>
    <row r="144" spans="1:73" ht="12" customHeight="1">
      <c r="A144" s="131"/>
      <c r="G144" s="424"/>
      <c r="H144" s="424"/>
      <c r="I144" s="424"/>
      <c r="J144" s="424"/>
      <c r="K144" s="424"/>
      <c r="L144" s="424"/>
      <c r="M144" s="424"/>
      <c r="N144" s="424"/>
      <c r="O144" s="424"/>
      <c r="P144" s="424"/>
      <c r="Q144" s="424"/>
      <c r="R144" s="424"/>
      <c r="S144" s="424"/>
      <c r="T144" s="424"/>
      <c r="U144" s="424"/>
      <c r="V144" s="424"/>
      <c r="W144" s="424"/>
      <c r="X144" s="424"/>
      <c r="Y144" s="424"/>
      <c r="Z144" s="424"/>
      <c r="AA144" s="424"/>
      <c r="AB144" s="424"/>
      <c r="AC144" s="424"/>
      <c r="AD144" s="424"/>
      <c r="AE144" s="424"/>
      <c r="AF144" s="424"/>
      <c r="AG144" s="424"/>
      <c r="AH144" s="424"/>
      <c r="AI144" s="424"/>
      <c r="AJ144" s="424"/>
      <c r="AK144" s="424"/>
      <c r="AL144" s="424"/>
      <c r="AM144" s="424"/>
      <c r="AN144" s="424"/>
      <c r="AO144" s="424"/>
      <c r="AP144" s="424"/>
      <c r="AQ144" s="424"/>
      <c r="AR144" s="424"/>
      <c r="AS144" s="424"/>
      <c r="AT144" s="424"/>
      <c r="AU144" s="424"/>
      <c r="AV144" s="424"/>
      <c r="AW144" s="424"/>
      <c r="AX144" s="424"/>
      <c r="AY144" s="424"/>
      <c r="AZ144" s="424"/>
      <c r="BA144" s="424"/>
      <c r="BB144" s="424"/>
      <c r="BC144" s="424"/>
      <c r="BD144" s="424"/>
      <c r="BE144" s="424"/>
      <c r="BF144" s="424"/>
      <c r="BG144" s="424"/>
      <c r="BH144" s="424"/>
      <c r="BI144" s="424"/>
      <c r="BJ144" s="424"/>
      <c r="BK144" s="424"/>
      <c r="BL144" s="424"/>
      <c r="BM144" s="424"/>
      <c r="BN144" s="424"/>
      <c r="BO144" s="424"/>
      <c r="BP144" s="424"/>
      <c r="BQ144" s="424"/>
      <c r="BS144" s="131"/>
      <c r="BT144" s="131"/>
      <c r="BU144" s="131"/>
    </row>
    <row r="145" spans="1:73" ht="12" customHeight="1">
      <c r="A145" s="131">
        <v>29</v>
      </c>
      <c r="G145" s="529">
        <v>1</v>
      </c>
      <c r="H145" s="437"/>
      <c r="I145" s="437"/>
      <c r="J145" s="438"/>
      <c r="K145" s="417" t="str">
        <f ca="1">IF(INDEX(入力,$A145,K$1)="","",INDEX(入力,$A145,K$1))</f>
        <v/>
      </c>
      <c r="L145" s="417"/>
      <c r="M145" s="417"/>
      <c r="N145" s="417"/>
      <c r="O145" s="417"/>
      <c r="P145" s="417"/>
      <c r="Q145" s="417"/>
      <c r="R145" s="417"/>
      <c r="S145" s="417"/>
      <c r="T145" s="417"/>
      <c r="U145" s="445" t="str">
        <f ca="1">IF($K145="","",VLOOKUP($K145,新選手名簿,U$1,FALSE))</f>
        <v/>
      </c>
      <c r="V145" s="446"/>
      <c r="W145" s="446"/>
      <c r="X145" s="446"/>
      <c r="Y145" s="446"/>
      <c r="Z145" s="446"/>
      <c r="AA145" s="446"/>
      <c r="AB145" s="446"/>
      <c r="AC145" s="446"/>
      <c r="AD145" s="446"/>
      <c r="AE145" s="446" t="str">
        <f>IF(INDEX(入力シート!AE125:BC160,$A145,AE$1)="","",入力シート!$AG$1*100+INDEX(入力シート!AE125:BC160,$A145,AE$1))</f>
        <v/>
      </c>
      <c r="AF145" s="446"/>
      <c r="AG145" s="446"/>
      <c r="AH145" s="446"/>
      <c r="AI145" s="446"/>
      <c r="AJ145" s="446"/>
      <c r="AK145" s="446"/>
      <c r="AL145" s="446"/>
      <c r="AM145" s="446"/>
      <c r="AN145" s="447"/>
      <c r="AO145" s="417" t="str">
        <f ca="1">IF($K145="","",VLOOKUP($K145,新選手名簿,AO$1,FALSE))</f>
        <v/>
      </c>
      <c r="AP145" s="417"/>
      <c r="AQ145" s="417"/>
      <c r="AR145" s="417"/>
      <c r="AS145" s="417"/>
      <c r="AT145" s="417"/>
      <c r="AU145" s="417"/>
      <c r="AV145" s="417"/>
      <c r="AW145" s="417"/>
      <c r="AX145" s="417"/>
      <c r="AY145" s="417"/>
      <c r="AZ145" s="417"/>
      <c r="BA145" s="417"/>
      <c r="BB145" s="417"/>
      <c r="BC145" s="417"/>
      <c r="BD145" s="417"/>
      <c r="BE145" s="417"/>
      <c r="BF145" s="417"/>
      <c r="BG145" s="417"/>
      <c r="BH145" s="417" t="str">
        <f ca="1">IF($K145="","",VLOOKUP($K145,新選手名簿,BH$1,FALSE))</f>
        <v/>
      </c>
      <c r="BI145" s="417"/>
      <c r="BJ145" s="417"/>
      <c r="BK145" s="417"/>
      <c r="BL145" s="417"/>
      <c r="BM145" s="417" t="str">
        <f ca="1">IF($K145="","",VLOOKUP($K145,新選手名簿,BM$1,FALSE))</f>
        <v/>
      </c>
      <c r="BN145" s="417"/>
      <c r="BO145" s="417"/>
      <c r="BP145" s="417"/>
      <c r="BQ145" s="417"/>
      <c r="BS145" s="131"/>
      <c r="BT145" s="131"/>
      <c r="BU145" s="131"/>
    </row>
    <row r="146" spans="1:73" ht="12" customHeight="1">
      <c r="A146" s="131"/>
      <c r="G146" s="439"/>
      <c r="H146" s="440"/>
      <c r="I146" s="440"/>
      <c r="J146" s="441"/>
      <c r="K146" s="417"/>
      <c r="L146" s="417"/>
      <c r="M146" s="417"/>
      <c r="N146" s="417"/>
      <c r="O146" s="417"/>
      <c r="P146" s="417"/>
      <c r="Q146" s="417"/>
      <c r="R146" s="417"/>
      <c r="S146" s="417"/>
      <c r="T146" s="417"/>
      <c r="U146" s="448"/>
      <c r="V146" s="449"/>
      <c r="W146" s="449"/>
      <c r="X146" s="449"/>
      <c r="Y146" s="449"/>
      <c r="Z146" s="449"/>
      <c r="AA146" s="449"/>
      <c r="AB146" s="449"/>
      <c r="AC146" s="449"/>
      <c r="AD146" s="449"/>
      <c r="AE146" s="449"/>
      <c r="AF146" s="449"/>
      <c r="AG146" s="449"/>
      <c r="AH146" s="449"/>
      <c r="AI146" s="449"/>
      <c r="AJ146" s="449"/>
      <c r="AK146" s="449"/>
      <c r="AL146" s="449"/>
      <c r="AM146" s="449"/>
      <c r="AN146" s="450"/>
      <c r="AO146" s="417"/>
      <c r="AP146" s="417"/>
      <c r="AQ146" s="417"/>
      <c r="AR146" s="417"/>
      <c r="AS146" s="417"/>
      <c r="AT146" s="417"/>
      <c r="AU146" s="417"/>
      <c r="AV146" s="417"/>
      <c r="AW146" s="417"/>
      <c r="AX146" s="417"/>
      <c r="AY146" s="417"/>
      <c r="AZ146" s="417"/>
      <c r="BA146" s="417"/>
      <c r="BB146" s="417"/>
      <c r="BC146" s="417"/>
      <c r="BD146" s="417"/>
      <c r="BE146" s="417"/>
      <c r="BF146" s="417"/>
      <c r="BG146" s="417"/>
      <c r="BH146" s="417"/>
      <c r="BI146" s="417"/>
      <c r="BJ146" s="417"/>
      <c r="BK146" s="417"/>
      <c r="BL146" s="417"/>
      <c r="BM146" s="417"/>
      <c r="BN146" s="417"/>
      <c r="BO146" s="417"/>
      <c r="BP146" s="417"/>
      <c r="BQ146" s="417"/>
      <c r="BS146" s="131"/>
      <c r="BT146" s="131"/>
      <c r="BU146" s="131"/>
    </row>
    <row r="147" spans="1:73" ht="12" customHeight="1">
      <c r="A147" s="131"/>
      <c r="G147" s="439"/>
      <c r="H147" s="440"/>
      <c r="I147" s="440"/>
      <c r="J147" s="441"/>
      <c r="K147" s="417"/>
      <c r="L147" s="417"/>
      <c r="M147" s="417"/>
      <c r="N147" s="417"/>
      <c r="O147" s="417"/>
      <c r="P147" s="417"/>
      <c r="Q147" s="417"/>
      <c r="R147" s="417"/>
      <c r="S147" s="417"/>
      <c r="T147" s="417"/>
      <c r="U147" s="451"/>
      <c r="V147" s="452"/>
      <c r="W147" s="452"/>
      <c r="X147" s="452"/>
      <c r="Y147" s="452"/>
      <c r="Z147" s="452"/>
      <c r="AA147" s="452"/>
      <c r="AB147" s="452"/>
      <c r="AC147" s="452"/>
      <c r="AD147" s="452"/>
      <c r="AE147" s="452"/>
      <c r="AF147" s="452"/>
      <c r="AG147" s="452"/>
      <c r="AH147" s="452"/>
      <c r="AI147" s="452"/>
      <c r="AJ147" s="452"/>
      <c r="AK147" s="452"/>
      <c r="AL147" s="452"/>
      <c r="AM147" s="452"/>
      <c r="AN147" s="453"/>
      <c r="AO147" s="417"/>
      <c r="AP147" s="417"/>
      <c r="AQ147" s="417"/>
      <c r="AR147" s="417"/>
      <c r="AS147" s="417"/>
      <c r="AT147" s="417"/>
      <c r="AU147" s="417"/>
      <c r="AV147" s="417"/>
      <c r="AW147" s="417"/>
      <c r="AX147" s="417"/>
      <c r="AY147" s="417"/>
      <c r="AZ147" s="417"/>
      <c r="BA147" s="417"/>
      <c r="BB147" s="417"/>
      <c r="BC147" s="417"/>
      <c r="BD147" s="417"/>
      <c r="BE147" s="417"/>
      <c r="BF147" s="417"/>
      <c r="BG147" s="417"/>
      <c r="BH147" s="417"/>
      <c r="BI147" s="417"/>
      <c r="BJ147" s="417"/>
      <c r="BK147" s="417"/>
      <c r="BL147" s="417"/>
      <c r="BM147" s="417"/>
      <c r="BN147" s="417"/>
      <c r="BO147" s="417"/>
      <c r="BP147" s="417"/>
      <c r="BQ147" s="417"/>
      <c r="BS147" s="131"/>
      <c r="BT147" s="131"/>
      <c r="BU147" s="131"/>
    </row>
    <row r="148" spans="1:73" ht="12" customHeight="1">
      <c r="A148" s="131">
        <f>A145+1</f>
        <v>30</v>
      </c>
      <c r="G148" s="439"/>
      <c r="H148" s="440"/>
      <c r="I148" s="440"/>
      <c r="J148" s="441"/>
      <c r="K148" s="417" t="str">
        <f ca="1">IF(INDEX(入力,$A148,K$1)="","",INDEX(入力,$A148,K$1))</f>
        <v/>
      </c>
      <c r="L148" s="417"/>
      <c r="M148" s="417"/>
      <c r="N148" s="417"/>
      <c r="O148" s="417"/>
      <c r="P148" s="417"/>
      <c r="Q148" s="417"/>
      <c r="R148" s="417"/>
      <c r="S148" s="417"/>
      <c r="T148" s="417"/>
      <c r="U148" s="417" t="str">
        <f ca="1">IF($K148="","",VLOOKUP($K148,新選手名簿,U$1,FALSE))</f>
        <v/>
      </c>
      <c r="V148" s="417"/>
      <c r="W148" s="417"/>
      <c r="X148" s="417"/>
      <c r="Y148" s="417"/>
      <c r="Z148" s="417"/>
      <c r="AA148" s="417"/>
      <c r="AB148" s="417"/>
      <c r="AC148" s="417"/>
      <c r="AD148" s="417"/>
      <c r="AE148" s="417" t="str">
        <f>IF(INDEX(入力シート!AE128:BC163,$A148,AE$1)="","",入力シート!$AG$1*100+INDEX(入力シート!AE128:BC163,$A148,AE$1))</f>
        <v/>
      </c>
      <c r="AF148" s="417"/>
      <c r="AG148" s="417"/>
      <c r="AH148" s="417"/>
      <c r="AI148" s="417"/>
      <c r="AJ148" s="417"/>
      <c r="AK148" s="417"/>
      <c r="AL148" s="417"/>
      <c r="AM148" s="417"/>
      <c r="AN148" s="417"/>
      <c r="AO148" s="417" t="str">
        <f ca="1">IF($K148="","",VLOOKUP($K148,新選手名簿,AO$1,FALSE))</f>
        <v/>
      </c>
      <c r="AP148" s="417"/>
      <c r="AQ148" s="417"/>
      <c r="AR148" s="417"/>
      <c r="AS148" s="417"/>
      <c r="AT148" s="417"/>
      <c r="AU148" s="417"/>
      <c r="AV148" s="417"/>
      <c r="AW148" s="417"/>
      <c r="AX148" s="417"/>
      <c r="AY148" s="417"/>
      <c r="AZ148" s="417"/>
      <c r="BA148" s="417"/>
      <c r="BB148" s="417"/>
      <c r="BC148" s="417"/>
      <c r="BD148" s="417"/>
      <c r="BE148" s="417"/>
      <c r="BF148" s="417"/>
      <c r="BG148" s="417"/>
      <c r="BH148" s="417" t="str">
        <f ca="1">IF($K148="","",VLOOKUP($K148,新選手名簿,BH$1,FALSE))</f>
        <v/>
      </c>
      <c r="BI148" s="417"/>
      <c r="BJ148" s="417"/>
      <c r="BK148" s="417"/>
      <c r="BL148" s="417"/>
      <c r="BM148" s="417" t="str">
        <f ca="1">IF($K148="","",VLOOKUP($K148,新選手名簿,BM$1,FALSE))</f>
        <v/>
      </c>
      <c r="BN148" s="417"/>
      <c r="BO148" s="417"/>
      <c r="BP148" s="417"/>
      <c r="BQ148" s="417"/>
      <c r="BS148" s="131"/>
      <c r="BT148" s="131"/>
      <c r="BU148" s="131"/>
    </row>
    <row r="149" spans="1:73" ht="12" customHeight="1">
      <c r="A149" s="131"/>
      <c r="G149" s="439"/>
      <c r="H149" s="440"/>
      <c r="I149" s="440"/>
      <c r="J149" s="441"/>
      <c r="K149" s="417"/>
      <c r="L149" s="417"/>
      <c r="M149" s="417"/>
      <c r="N149" s="417"/>
      <c r="O149" s="417"/>
      <c r="P149" s="417"/>
      <c r="Q149" s="417"/>
      <c r="R149" s="417"/>
      <c r="S149" s="417"/>
      <c r="T149" s="417"/>
      <c r="U149" s="417"/>
      <c r="V149" s="417"/>
      <c r="W149" s="417"/>
      <c r="X149" s="417"/>
      <c r="Y149" s="417"/>
      <c r="Z149" s="417"/>
      <c r="AA149" s="417"/>
      <c r="AB149" s="417"/>
      <c r="AC149" s="417"/>
      <c r="AD149" s="417"/>
      <c r="AE149" s="417"/>
      <c r="AF149" s="417"/>
      <c r="AG149" s="417"/>
      <c r="AH149" s="417"/>
      <c r="AI149" s="417"/>
      <c r="AJ149" s="417"/>
      <c r="AK149" s="417"/>
      <c r="AL149" s="417"/>
      <c r="AM149" s="417"/>
      <c r="AN149" s="417"/>
      <c r="AO149" s="417"/>
      <c r="AP149" s="417"/>
      <c r="AQ149" s="417"/>
      <c r="AR149" s="417"/>
      <c r="AS149" s="417"/>
      <c r="AT149" s="417"/>
      <c r="AU149" s="417"/>
      <c r="AV149" s="417"/>
      <c r="AW149" s="417"/>
      <c r="AX149" s="417"/>
      <c r="AY149" s="417"/>
      <c r="AZ149" s="417"/>
      <c r="BA149" s="417"/>
      <c r="BB149" s="417"/>
      <c r="BC149" s="417"/>
      <c r="BD149" s="417"/>
      <c r="BE149" s="417"/>
      <c r="BF149" s="417"/>
      <c r="BG149" s="417"/>
      <c r="BH149" s="417"/>
      <c r="BI149" s="417"/>
      <c r="BJ149" s="417"/>
      <c r="BK149" s="417"/>
      <c r="BL149" s="417"/>
      <c r="BM149" s="417"/>
      <c r="BN149" s="417"/>
      <c r="BO149" s="417"/>
      <c r="BP149" s="417"/>
      <c r="BQ149" s="417"/>
      <c r="BS149" s="131"/>
      <c r="BT149" s="131"/>
      <c r="BU149" s="131"/>
    </row>
    <row r="150" spans="1:73" ht="12" customHeight="1">
      <c r="A150" s="131"/>
      <c r="G150" s="439"/>
      <c r="H150" s="440"/>
      <c r="I150" s="440"/>
      <c r="J150" s="441"/>
      <c r="K150" s="417"/>
      <c r="L150" s="417"/>
      <c r="M150" s="417"/>
      <c r="N150" s="417"/>
      <c r="O150" s="417"/>
      <c r="P150" s="417"/>
      <c r="Q150" s="417"/>
      <c r="R150" s="417"/>
      <c r="S150" s="417"/>
      <c r="T150" s="417"/>
      <c r="U150" s="417"/>
      <c r="V150" s="417"/>
      <c r="W150" s="417"/>
      <c r="X150" s="417"/>
      <c r="Y150" s="417"/>
      <c r="Z150" s="417"/>
      <c r="AA150" s="417"/>
      <c r="AB150" s="417"/>
      <c r="AC150" s="417"/>
      <c r="AD150" s="417"/>
      <c r="AE150" s="417"/>
      <c r="AF150" s="417"/>
      <c r="AG150" s="417"/>
      <c r="AH150" s="417"/>
      <c r="AI150" s="417"/>
      <c r="AJ150" s="417"/>
      <c r="AK150" s="417"/>
      <c r="AL150" s="417"/>
      <c r="AM150" s="417"/>
      <c r="AN150" s="417"/>
      <c r="AO150" s="417"/>
      <c r="AP150" s="417"/>
      <c r="AQ150" s="417"/>
      <c r="AR150" s="417"/>
      <c r="AS150" s="417"/>
      <c r="AT150" s="417"/>
      <c r="AU150" s="417"/>
      <c r="AV150" s="417"/>
      <c r="AW150" s="417"/>
      <c r="AX150" s="417"/>
      <c r="AY150" s="417"/>
      <c r="AZ150" s="417"/>
      <c r="BA150" s="417"/>
      <c r="BB150" s="417"/>
      <c r="BC150" s="417"/>
      <c r="BD150" s="417"/>
      <c r="BE150" s="417"/>
      <c r="BF150" s="417"/>
      <c r="BG150" s="417"/>
      <c r="BH150" s="417"/>
      <c r="BI150" s="417"/>
      <c r="BJ150" s="417"/>
      <c r="BK150" s="417"/>
      <c r="BL150" s="417"/>
      <c r="BM150" s="417"/>
      <c r="BN150" s="417"/>
      <c r="BO150" s="417"/>
      <c r="BP150" s="417"/>
      <c r="BQ150" s="417"/>
      <c r="BS150" s="131"/>
      <c r="BT150" s="131"/>
      <c r="BU150" s="131"/>
    </row>
    <row r="151" spans="1:73" ht="12" customHeight="1">
      <c r="A151" s="131">
        <f>A148+1</f>
        <v>31</v>
      </c>
      <c r="G151" s="439"/>
      <c r="H151" s="440"/>
      <c r="I151" s="440"/>
      <c r="J151" s="441"/>
      <c r="K151" s="417" t="str">
        <f ca="1">IF(INDEX(入力,$A151,K$1)="","",INDEX(入力,$A151,K$1))</f>
        <v/>
      </c>
      <c r="L151" s="417"/>
      <c r="M151" s="417"/>
      <c r="N151" s="417"/>
      <c r="O151" s="417"/>
      <c r="P151" s="417"/>
      <c r="Q151" s="417"/>
      <c r="R151" s="417"/>
      <c r="S151" s="417"/>
      <c r="T151" s="417"/>
      <c r="U151" s="417" t="str">
        <f ca="1">IF($K151="","",VLOOKUP($K151,新選手名簿,U$1,FALSE))</f>
        <v/>
      </c>
      <c r="V151" s="417"/>
      <c r="W151" s="417"/>
      <c r="X151" s="417"/>
      <c r="Y151" s="417"/>
      <c r="Z151" s="417"/>
      <c r="AA151" s="417"/>
      <c r="AB151" s="417"/>
      <c r="AC151" s="417"/>
      <c r="AD151" s="417"/>
      <c r="AE151" s="417" t="str">
        <f>IF(INDEX(入力シート!AE131:BC166,$A151,AE$1)="","",入力シート!$AG$1*100+INDEX(入力シート!AE131:BC166,$A151,AE$1))</f>
        <v/>
      </c>
      <c r="AF151" s="417"/>
      <c r="AG151" s="417"/>
      <c r="AH151" s="417"/>
      <c r="AI151" s="417"/>
      <c r="AJ151" s="417"/>
      <c r="AK151" s="417"/>
      <c r="AL151" s="417"/>
      <c r="AM151" s="417"/>
      <c r="AN151" s="417"/>
      <c r="AO151" s="417" t="str">
        <f ca="1">IF($K151="","",VLOOKUP($K151,新選手名簿,AO$1,FALSE))</f>
        <v/>
      </c>
      <c r="AP151" s="417"/>
      <c r="AQ151" s="417"/>
      <c r="AR151" s="417"/>
      <c r="AS151" s="417"/>
      <c r="AT151" s="417"/>
      <c r="AU151" s="417"/>
      <c r="AV151" s="417"/>
      <c r="AW151" s="417"/>
      <c r="AX151" s="417"/>
      <c r="AY151" s="417"/>
      <c r="AZ151" s="417"/>
      <c r="BA151" s="417"/>
      <c r="BB151" s="417"/>
      <c r="BC151" s="417"/>
      <c r="BD151" s="417"/>
      <c r="BE151" s="417"/>
      <c r="BF151" s="417"/>
      <c r="BG151" s="417"/>
      <c r="BH151" s="417" t="str">
        <f ca="1">IF($K151="","",VLOOKUP($K151,新選手名簿,BH$1,FALSE))</f>
        <v/>
      </c>
      <c r="BI151" s="417"/>
      <c r="BJ151" s="417"/>
      <c r="BK151" s="417"/>
      <c r="BL151" s="417"/>
      <c r="BM151" s="417" t="str">
        <f ca="1">IF($K151="","",VLOOKUP($K151,新選手名簿,BM$1,FALSE))</f>
        <v/>
      </c>
      <c r="BN151" s="417"/>
      <c r="BO151" s="417"/>
      <c r="BP151" s="417"/>
      <c r="BQ151" s="417"/>
      <c r="BS151" s="131"/>
      <c r="BT151" s="131"/>
      <c r="BU151" s="131"/>
    </row>
    <row r="152" spans="1:73" ht="12" customHeight="1">
      <c r="A152" s="131"/>
      <c r="G152" s="439"/>
      <c r="H152" s="440"/>
      <c r="I152" s="440"/>
      <c r="J152" s="441"/>
      <c r="K152" s="417"/>
      <c r="L152" s="417"/>
      <c r="M152" s="417"/>
      <c r="N152" s="417"/>
      <c r="O152" s="417"/>
      <c r="P152" s="417"/>
      <c r="Q152" s="417"/>
      <c r="R152" s="417"/>
      <c r="S152" s="417"/>
      <c r="T152" s="417"/>
      <c r="U152" s="417"/>
      <c r="V152" s="417"/>
      <c r="W152" s="417"/>
      <c r="X152" s="417"/>
      <c r="Y152" s="417"/>
      <c r="Z152" s="417"/>
      <c r="AA152" s="417"/>
      <c r="AB152" s="417"/>
      <c r="AC152" s="417"/>
      <c r="AD152" s="417"/>
      <c r="AE152" s="417"/>
      <c r="AF152" s="417"/>
      <c r="AG152" s="417"/>
      <c r="AH152" s="417"/>
      <c r="AI152" s="417"/>
      <c r="AJ152" s="417"/>
      <c r="AK152" s="417"/>
      <c r="AL152" s="417"/>
      <c r="AM152" s="417"/>
      <c r="AN152" s="417"/>
      <c r="AO152" s="417"/>
      <c r="AP152" s="417"/>
      <c r="AQ152" s="417"/>
      <c r="AR152" s="417"/>
      <c r="AS152" s="417"/>
      <c r="AT152" s="417"/>
      <c r="AU152" s="417"/>
      <c r="AV152" s="417"/>
      <c r="AW152" s="417"/>
      <c r="AX152" s="417"/>
      <c r="AY152" s="417"/>
      <c r="AZ152" s="417"/>
      <c r="BA152" s="417"/>
      <c r="BB152" s="417"/>
      <c r="BC152" s="417"/>
      <c r="BD152" s="417"/>
      <c r="BE152" s="417"/>
      <c r="BF152" s="417"/>
      <c r="BG152" s="417"/>
      <c r="BH152" s="417"/>
      <c r="BI152" s="417"/>
      <c r="BJ152" s="417"/>
      <c r="BK152" s="417"/>
      <c r="BL152" s="417"/>
      <c r="BM152" s="417"/>
      <c r="BN152" s="417"/>
      <c r="BO152" s="417"/>
      <c r="BP152" s="417"/>
      <c r="BQ152" s="417"/>
      <c r="BS152" s="131"/>
      <c r="BT152" s="131"/>
      <c r="BU152" s="131"/>
    </row>
    <row r="153" spans="1:73" ht="12" customHeight="1">
      <c r="A153" s="131"/>
      <c r="G153" s="442"/>
      <c r="H153" s="443"/>
      <c r="I153" s="443"/>
      <c r="J153" s="444"/>
      <c r="K153" s="417"/>
      <c r="L153" s="417"/>
      <c r="M153" s="417"/>
      <c r="N153" s="417"/>
      <c r="O153" s="417"/>
      <c r="P153" s="417"/>
      <c r="Q153" s="417"/>
      <c r="R153" s="417"/>
      <c r="S153" s="417"/>
      <c r="T153" s="417"/>
      <c r="U153" s="417"/>
      <c r="V153" s="417"/>
      <c r="W153" s="417"/>
      <c r="X153" s="417"/>
      <c r="Y153" s="417"/>
      <c r="Z153" s="417"/>
      <c r="AA153" s="417"/>
      <c r="AB153" s="417"/>
      <c r="AC153" s="417"/>
      <c r="AD153" s="417"/>
      <c r="AE153" s="417"/>
      <c r="AF153" s="417"/>
      <c r="AG153" s="417"/>
      <c r="AH153" s="417"/>
      <c r="AI153" s="417"/>
      <c r="AJ153" s="417"/>
      <c r="AK153" s="417"/>
      <c r="AL153" s="417"/>
      <c r="AM153" s="417"/>
      <c r="AN153" s="417"/>
      <c r="AO153" s="417"/>
      <c r="AP153" s="417"/>
      <c r="AQ153" s="417"/>
      <c r="AR153" s="417"/>
      <c r="AS153" s="417"/>
      <c r="AT153" s="417"/>
      <c r="AU153" s="417"/>
      <c r="AV153" s="417"/>
      <c r="AW153" s="417"/>
      <c r="AX153" s="417"/>
      <c r="AY153" s="417"/>
      <c r="AZ153" s="417"/>
      <c r="BA153" s="417"/>
      <c r="BB153" s="417"/>
      <c r="BC153" s="417"/>
      <c r="BD153" s="417"/>
      <c r="BE153" s="417"/>
      <c r="BF153" s="417"/>
      <c r="BG153" s="417"/>
      <c r="BH153" s="417"/>
      <c r="BI153" s="417"/>
      <c r="BJ153" s="417"/>
      <c r="BK153" s="417"/>
      <c r="BL153" s="417"/>
      <c r="BM153" s="417"/>
      <c r="BN153" s="417"/>
      <c r="BO153" s="417"/>
      <c r="BP153" s="417"/>
      <c r="BQ153" s="417"/>
      <c r="BS153" s="131"/>
      <c r="BT153" s="131"/>
      <c r="BU153" s="131"/>
    </row>
    <row r="154" spans="1:73" ht="12" customHeight="1">
      <c r="A154" s="131">
        <f>A151+1</f>
        <v>32</v>
      </c>
      <c r="G154" s="529">
        <v>2</v>
      </c>
      <c r="H154" s="437"/>
      <c r="I154" s="437"/>
      <c r="J154" s="438"/>
      <c r="K154" s="417" t="str">
        <f ca="1">IF(INDEX(入力,$A154,K$1)="","",INDEX(入力,$A154,K$1))</f>
        <v/>
      </c>
      <c r="L154" s="417"/>
      <c r="M154" s="417"/>
      <c r="N154" s="417"/>
      <c r="O154" s="417"/>
      <c r="P154" s="417"/>
      <c r="Q154" s="417"/>
      <c r="R154" s="417"/>
      <c r="S154" s="417"/>
      <c r="T154" s="417"/>
      <c r="U154" s="417" t="str">
        <f ca="1">IF($K154="","",VLOOKUP($K154,新選手名簿,U$1,FALSE))</f>
        <v/>
      </c>
      <c r="V154" s="417"/>
      <c r="W154" s="417"/>
      <c r="X154" s="417"/>
      <c r="Y154" s="417"/>
      <c r="Z154" s="417"/>
      <c r="AA154" s="417"/>
      <c r="AB154" s="417"/>
      <c r="AC154" s="417"/>
      <c r="AD154" s="417"/>
      <c r="AE154" s="417" t="str">
        <f>IF(INDEX(入力シート!AE134:BC169,$A154,AE$1)="","",入力シート!$AG$1*100+INDEX(入力シート!AE134:BC169,$A154,AE$1))</f>
        <v/>
      </c>
      <c r="AF154" s="417"/>
      <c r="AG154" s="417"/>
      <c r="AH154" s="417"/>
      <c r="AI154" s="417"/>
      <c r="AJ154" s="417"/>
      <c r="AK154" s="417"/>
      <c r="AL154" s="417"/>
      <c r="AM154" s="417"/>
      <c r="AN154" s="417"/>
      <c r="AO154" s="417" t="str">
        <f ca="1">IF($K154="","",VLOOKUP($K154,新選手名簿,AO$1,FALSE))</f>
        <v/>
      </c>
      <c r="AP154" s="417"/>
      <c r="AQ154" s="417"/>
      <c r="AR154" s="417"/>
      <c r="AS154" s="417"/>
      <c r="AT154" s="417"/>
      <c r="AU154" s="417"/>
      <c r="AV154" s="417"/>
      <c r="AW154" s="417"/>
      <c r="AX154" s="417"/>
      <c r="AY154" s="417"/>
      <c r="AZ154" s="417"/>
      <c r="BA154" s="417"/>
      <c r="BB154" s="417"/>
      <c r="BC154" s="417"/>
      <c r="BD154" s="417"/>
      <c r="BE154" s="417"/>
      <c r="BF154" s="417"/>
      <c r="BG154" s="417"/>
      <c r="BH154" s="417" t="str">
        <f ca="1">IF($K154="","",VLOOKUP($K154,新選手名簿,BH$1,FALSE))</f>
        <v/>
      </c>
      <c r="BI154" s="417"/>
      <c r="BJ154" s="417"/>
      <c r="BK154" s="417"/>
      <c r="BL154" s="417"/>
      <c r="BM154" s="417" t="str">
        <f ca="1">IF($K154="","",VLOOKUP($K154,新選手名簿,BM$1,FALSE))</f>
        <v/>
      </c>
      <c r="BN154" s="417"/>
      <c r="BO154" s="417"/>
      <c r="BP154" s="417"/>
      <c r="BQ154" s="417"/>
      <c r="BS154" s="131"/>
      <c r="BT154" s="131"/>
      <c r="BU154" s="131"/>
    </row>
    <row r="155" spans="1:73" ht="12" customHeight="1">
      <c r="A155" s="131"/>
      <c r="G155" s="439"/>
      <c r="H155" s="440"/>
      <c r="I155" s="440"/>
      <c r="J155" s="441"/>
      <c r="K155" s="417"/>
      <c r="L155" s="417"/>
      <c r="M155" s="417"/>
      <c r="N155" s="417"/>
      <c r="O155" s="417"/>
      <c r="P155" s="417"/>
      <c r="Q155" s="417"/>
      <c r="R155" s="417"/>
      <c r="S155" s="417"/>
      <c r="T155" s="417"/>
      <c r="U155" s="417"/>
      <c r="V155" s="417"/>
      <c r="W155" s="417"/>
      <c r="X155" s="417"/>
      <c r="Y155" s="417"/>
      <c r="Z155" s="417"/>
      <c r="AA155" s="417"/>
      <c r="AB155" s="417"/>
      <c r="AC155" s="417"/>
      <c r="AD155" s="417"/>
      <c r="AE155" s="417"/>
      <c r="AF155" s="417"/>
      <c r="AG155" s="417"/>
      <c r="AH155" s="417"/>
      <c r="AI155" s="417"/>
      <c r="AJ155" s="417"/>
      <c r="AK155" s="417"/>
      <c r="AL155" s="417"/>
      <c r="AM155" s="417"/>
      <c r="AN155" s="417"/>
      <c r="AO155" s="417"/>
      <c r="AP155" s="417"/>
      <c r="AQ155" s="417"/>
      <c r="AR155" s="417"/>
      <c r="AS155" s="417"/>
      <c r="AT155" s="417"/>
      <c r="AU155" s="417"/>
      <c r="AV155" s="417"/>
      <c r="AW155" s="417"/>
      <c r="AX155" s="417"/>
      <c r="AY155" s="417"/>
      <c r="AZ155" s="417"/>
      <c r="BA155" s="417"/>
      <c r="BB155" s="417"/>
      <c r="BC155" s="417"/>
      <c r="BD155" s="417"/>
      <c r="BE155" s="417"/>
      <c r="BF155" s="417"/>
      <c r="BG155" s="417"/>
      <c r="BH155" s="417"/>
      <c r="BI155" s="417"/>
      <c r="BJ155" s="417"/>
      <c r="BK155" s="417"/>
      <c r="BL155" s="417"/>
      <c r="BM155" s="417"/>
      <c r="BN155" s="417"/>
      <c r="BO155" s="417"/>
      <c r="BP155" s="417"/>
      <c r="BQ155" s="417"/>
      <c r="BS155" s="131"/>
      <c r="BT155" s="131"/>
      <c r="BU155" s="131"/>
    </row>
    <row r="156" spans="1:73" ht="12" customHeight="1">
      <c r="A156" s="131"/>
      <c r="G156" s="439"/>
      <c r="H156" s="440"/>
      <c r="I156" s="440"/>
      <c r="J156" s="441"/>
      <c r="K156" s="417"/>
      <c r="L156" s="417"/>
      <c r="M156" s="417"/>
      <c r="N156" s="417"/>
      <c r="O156" s="417"/>
      <c r="P156" s="417"/>
      <c r="Q156" s="417"/>
      <c r="R156" s="417"/>
      <c r="S156" s="417"/>
      <c r="T156" s="417"/>
      <c r="U156" s="417"/>
      <c r="V156" s="417"/>
      <c r="W156" s="417"/>
      <c r="X156" s="417"/>
      <c r="Y156" s="417"/>
      <c r="Z156" s="417"/>
      <c r="AA156" s="417"/>
      <c r="AB156" s="417"/>
      <c r="AC156" s="417"/>
      <c r="AD156" s="417"/>
      <c r="AE156" s="417"/>
      <c r="AF156" s="417"/>
      <c r="AG156" s="417"/>
      <c r="AH156" s="417"/>
      <c r="AI156" s="417"/>
      <c r="AJ156" s="417"/>
      <c r="AK156" s="417"/>
      <c r="AL156" s="417"/>
      <c r="AM156" s="417"/>
      <c r="AN156" s="417"/>
      <c r="AO156" s="417"/>
      <c r="AP156" s="417"/>
      <c r="AQ156" s="417"/>
      <c r="AR156" s="417"/>
      <c r="AS156" s="417"/>
      <c r="AT156" s="417"/>
      <c r="AU156" s="417"/>
      <c r="AV156" s="417"/>
      <c r="AW156" s="417"/>
      <c r="AX156" s="417"/>
      <c r="AY156" s="417"/>
      <c r="AZ156" s="417"/>
      <c r="BA156" s="417"/>
      <c r="BB156" s="417"/>
      <c r="BC156" s="417"/>
      <c r="BD156" s="417"/>
      <c r="BE156" s="417"/>
      <c r="BF156" s="417"/>
      <c r="BG156" s="417"/>
      <c r="BH156" s="417"/>
      <c r="BI156" s="417"/>
      <c r="BJ156" s="417"/>
      <c r="BK156" s="417"/>
      <c r="BL156" s="417"/>
      <c r="BM156" s="417"/>
      <c r="BN156" s="417"/>
      <c r="BO156" s="417"/>
      <c r="BP156" s="417"/>
      <c r="BQ156" s="417"/>
      <c r="BS156" s="131"/>
      <c r="BT156" s="131"/>
      <c r="BU156" s="131"/>
    </row>
    <row r="157" spans="1:73" ht="12" customHeight="1">
      <c r="A157" s="131">
        <f>A154+1</f>
        <v>33</v>
      </c>
      <c r="G157" s="439"/>
      <c r="H157" s="440"/>
      <c r="I157" s="440"/>
      <c r="J157" s="441"/>
      <c r="K157" s="417" t="str">
        <f ca="1">IF(INDEX(入力,$A157,K$1)="","",INDEX(入力,$A157,K$1))</f>
        <v/>
      </c>
      <c r="L157" s="417"/>
      <c r="M157" s="417"/>
      <c r="N157" s="417"/>
      <c r="O157" s="417"/>
      <c r="P157" s="417"/>
      <c r="Q157" s="417"/>
      <c r="R157" s="417"/>
      <c r="S157" s="417"/>
      <c r="T157" s="417"/>
      <c r="U157" s="417" t="str">
        <f ca="1">IF($K157="","",VLOOKUP($K157,新選手名簿,U$1,FALSE))</f>
        <v/>
      </c>
      <c r="V157" s="417"/>
      <c r="W157" s="417"/>
      <c r="X157" s="417"/>
      <c r="Y157" s="417"/>
      <c r="Z157" s="417"/>
      <c r="AA157" s="417"/>
      <c r="AB157" s="417"/>
      <c r="AC157" s="417"/>
      <c r="AD157" s="417"/>
      <c r="AE157" s="417" t="str">
        <f>IF(INDEX(入力シート!AE137:BC172,$A157,AE$1)="","",入力シート!$AG$1*100+INDEX(入力シート!AE137:BC172,$A157,AE$1))</f>
        <v/>
      </c>
      <c r="AF157" s="417"/>
      <c r="AG157" s="417"/>
      <c r="AH157" s="417"/>
      <c r="AI157" s="417"/>
      <c r="AJ157" s="417"/>
      <c r="AK157" s="417"/>
      <c r="AL157" s="417"/>
      <c r="AM157" s="417"/>
      <c r="AN157" s="417"/>
      <c r="AO157" s="417" t="str">
        <f ca="1">IF($K157="","",VLOOKUP($K157,新選手名簿,AO$1,FALSE))</f>
        <v/>
      </c>
      <c r="AP157" s="417"/>
      <c r="AQ157" s="417"/>
      <c r="AR157" s="417"/>
      <c r="AS157" s="417"/>
      <c r="AT157" s="417"/>
      <c r="AU157" s="417"/>
      <c r="AV157" s="417"/>
      <c r="AW157" s="417"/>
      <c r="AX157" s="417"/>
      <c r="AY157" s="417"/>
      <c r="AZ157" s="417"/>
      <c r="BA157" s="417"/>
      <c r="BB157" s="417"/>
      <c r="BC157" s="417"/>
      <c r="BD157" s="417"/>
      <c r="BE157" s="417"/>
      <c r="BF157" s="417"/>
      <c r="BG157" s="417"/>
      <c r="BH157" s="417" t="str">
        <f ca="1">IF($K157="","",VLOOKUP($K157,新選手名簿,BH$1,FALSE))</f>
        <v/>
      </c>
      <c r="BI157" s="417"/>
      <c r="BJ157" s="417"/>
      <c r="BK157" s="417"/>
      <c r="BL157" s="417"/>
      <c r="BM157" s="417" t="str">
        <f ca="1">IF($K157="","",VLOOKUP($K157,新選手名簿,BM$1,FALSE))</f>
        <v/>
      </c>
      <c r="BN157" s="417"/>
      <c r="BO157" s="417"/>
      <c r="BP157" s="417"/>
      <c r="BQ157" s="417"/>
      <c r="BS157" s="131"/>
      <c r="BT157" s="131"/>
      <c r="BU157" s="131"/>
    </row>
    <row r="158" spans="1:73" ht="12" customHeight="1">
      <c r="A158" s="131"/>
      <c r="G158" s="439"/>
      <c r="H158" s="440"/>
      <c r="I158" s="440"/>
      <c r="J158" s="441"/>
      <c r="K158" s="417"/>
      <c r="L158" s="417"/>
      <c r="M158" s="417"/>
      <c r="N158" s="417"/>
      <c r="O158" s="417"/>
      <c r="P158" s="417"/>
      <c r="Q158" s="417"/>
      <c r="R158" s="417"/>
      <c r="S158" s="417"/>
      <c r="T158" s="417"/>
      <c r="U158" s="417"/>
      <c r="V158" s="417"/>
      <c r="W158" s="417"/>
      <c r="X158" s="417"/>
      <c r="Y158" s="417"/>
      <c r="Z158" s="417"/>
      <c r="AA158" s="417"/>
      <c r="AB158" s="417"/>
      <c r="AC158" s="417"/>
      <c r="AD158" s="417"/>
      <c r="AE158" s="417"/>
      <c r="AF158" s="417"/>
      <c r="AG158" s="417"/>
      <c r="AH158" s="417"/>
      <c r="AI158" s="417"/>
      <c r="AJ158" s="417"/>
      <c r="AK158" s="417"/>
      <c r="AL158" s="417"/>
      <c r="AM158" s="417"/>
      <c r="AN158" s="417"/>
      <c r="AO158" s="417"/>
      <c r="AP158" s="417"/>
      <c r="AQ158" s="417"/>
      <c r="AR158" s="417"/>
      <c r="AS158" s="417"/>
      <c r="AT158" s="417"/>
      <c r="AU158" s="417"/>
      <c r="AV158" s="417"/>
      <c r="AW158" s="417"/>
      <c r="AX158" s="417"/>
      <c r="AY158" s="417"/>
      <c r="AZ158" s="417"/>
      <c r="BA158" s="417"/>
      <c r="BB158" s="417"/>
      <c r="BC158" s="417"/>
      <c r="BD158" s="417"/>
      <c r="BE158" s="417"/>
      <c r="BF158" s="417"/>
      <c r="BG158" s="417"/>
      <c r="BH158" s="417"/>
      <c r="BI158" s="417"/>
      <c r="BJ158" s="417"/>
      <c r="BK158" s="417"/>
      <c r="BL158" s="417"/>
      <c r="BM158" s="417"/>
      <c r="BN158" s="417"/>
      <c r="BO158" s="417"/>
      <c r="BP158" s="417"/>
      <c r="BQ158" s="417"/>
      <c r="BS158" s="131"/>
      <c r="BT158" s="131"/>
      <c r="BU158" s="131"/>
    </row>
    <row r="159" spans="1:73" ht="12" customHeight="1">
      <c r="A159" s="131"/>
      <c r="G159" s="439"/>
      <c r="H159" s="440"/>
      <c r="I159" s="440"/>
      <c r="J159" s="441"/>
      <c r="K159" s="417"/>
      <c r="L159" s="417"/>
      <c r="M159" s="417"/>
      <c r="N159" s="417"/>
      <c r="O159" s="417"/>
      <c r="P159" s="417"/>
      <c r="Q159" s="417"/>
      <c r="R159" s="417"/>
      <c r="S159" s="417"/>
      <c r="T159" s="417"/>
      <c r="U159" s="417"/>
      <c r="V159" s="417"/>
      <c r="W159" s="417"/>
      <c r="X159" s="417"/>
      <c r="Y159" s="417"/>
      <c r="Z159" s="417"/>
      <c r="AA159" s="417"/>
      <c r="AB159" s="417"/>
      <c r="AC159" s="417"/>
      <c r="AD159" s="417"/>
      <c r="AE159" s="417"/>
      <c r="AF159" s="417"/>
      <c r="AG159" s="417"/>
      <c r="AH159" s="417"/>
      <c r="AI159" s="417"/>
      <c r="AJ159" s="417"/>
      <c r="AK159" s="417"/>
      <c r="AL159" s="417"/>
      <c r="AM159" s="417"/>
      <c r="AN159" s="417"/>
      <c r="AO159" s="417"/>
      <c r="AP159" s="417"/>
      <c r="AQ159" s="417"/>
      <c r="AR159" s="417"/>
      <c r="AS159" s="417"/>
      <c r="AT159" s="417"/>
      <c r="AU159" s="417"/>
      <c r="AV159" s="417"/>
      <c r="AW159" s="417"/>
      <c r="AX159" s="417"/>
      <c r="AY159" s="417"/>
      <c r="AZ159" s="417"/>
      <c r="BA159" s="417"/>
      <c r="BB159" s="417"/>
      <c r="BC159" s="417"/>
      <c r="BD159" s="417"/>
      <c r="BE159" s="417"/>
      <c r="BF159" s="417"/>
      <c r="BG159" s="417"/>
      <c r="BH159" s="417"/>
      <c r="BI159" s="417"/>
      <c r="BJ159" s="417"/>
      <c r="BK159" s="417"/>
      <c r="BL159" s="417"/>
      <c r="BM159" s="417"/>
      <c r="BN159" s="417"/>
      <c r="BO159" s="417"/>
      <c r="BP159" s="417"/>
      <c r="BQ159" s="417"/>
      <c r="BS159" s="131"/>
      <c r="BT159" s="131"/>
      <c r="BU159" s="131"/>
    </row>
    <row r="160" spans="1:73" ht="12" customHeight="1">
      <c r="A160" s="131">
        <f>A157+1</f>
        <v>34</v>
      </c>
      <c r="G160" s="439"/>
      <c r="H160" s="440"/>
      <c r="I160" s="440"/>
      <c r="J160" s="441"/>
      <c r="K160" s="417" t="str">
        <f ca="1">IF(INDEX(入力,$A160,K$1)="","",INDEX(入力,$A160,K$1))</f>
        <v/>
      </c>
      <c r="L160" s="417"/>
      <c r="M160" s="417"/>
      <c r="N160" s="417"/>
      <c r="O160" s="417"/>
      <c r="P160" s="417"/>
      <c r="Q160" s="417"/>
      <c r="R160" s="417"/>
      <c r="S160" s="417"/>
      <c r="T160" s="417"/>
      <c r="U160" s="417" t="str">
        <f ca="1">IF($K160="","",VLOOKUP($K160,新選手名簿,U$1,FALSE))</f>
        <v/>
      </c>
      <c r="V160" s="417"/>
      <c r="W160" s="417"/>
      <c r="X160" s="417"/>
      <c r="Y160" s="417"/>
      <c r="Z160" s="417"/>
      <c r="AA160" s="417"/>
      <c r="AB160" s="417"/>
      <c r="AC160" s="417"/>
      <c r="AD160" s="417"/>
      <c r="AE160" s="417" t="str">
        <f>IF(INDEX(入力シート!AE140:BC175,$A160,AE$1)="","",入力シート!$AG$1*100+INDEX(入力シート!AE140:BC175,$A160,AE$1))</f>
        <v/>
      </c>
      <c r="AF160" s="417"/>
      <c r="AG160" s="417"/>
      <c r="AH160" s="417"/>
      <c r="AI160" s="417"/>
      <c r="AJ160" s="417"/>
      <c r="AK160" s="417"/>
      <c r="AL160" s="417"/>
      <c r="AM160" s="417"/>
      <c r="AN160" s="417"/>
      <c r="AO160" s="417" t="str">
        <f ca="1">IF($K160="","",VLOOKUP($K160,新選手名簿,AO$1,FALSE))</f>
        <v/>
      </c>
      <c r="AP160" s="417"/>
      <c r="AQ160" s="417"/>
      <c r="AR160" s="417"/>
      <c r="AS160" s="417"/>
      <c r="AT160" s="417"/>
      <c r="AU160" s="417"/>
      <c r="AV160" s="417"/>
      <c r="AW160" s="417"/>
      <c r="AX160" s="417"/>
      <c r="AY160" s="417"/>
      <c r="AZ160" s="417"/>
      <c r="BA160" s="417"/>
      <c r="BB160" s="417"/>
      <c r="BC160" s="417"/>
      <c r="BD160" s="417"/>
      <c r="BE160" s="417"/>
      <c r="BF160" s="417"/>
      <c r="BG160" s="417"/>
      <c r="BH160" s="417" t="str">
        <f ca="1">IF($K160="","",VLOOKUP($K160,新選手名簿,BH$1,FALSE))</f>
        <v/>
      </c>
      <c r="BI160" s="417"/>
      <c r="BJ160" s="417"/>
      <c r="BK160" s="417"/>
      <c r="BL160" s="417"/>
      <c r="BM160" s="417" t="str">
        <f ca="1">IF($K160="","",VLOOKUP($K160,新選手名簿,BM$1,FALSE))</f>
        <v/>
      </c>
      <c r="BN160" s="417"/>
      <c r="BO160" s="417"/>
      <c r="BP160" s="417"/>
      <c r="BQ160" s="417"/>
      <c r="BS160" s="131"/>
      <c r="BT160" s="131"/>
      <c r="BU160" s="131"/>
    </row>
    <row r="161" spans="1:73" ht="12" customHeight="1">
      <c r="A161" s="131"/>
      <c r="G161" s="439"/>
      <c r="H161" s="440"/>
      <c r="I161" s="440"/>
      <c r="J161" s="441"/>
      <c r="K161" s="417"/>
      <c r="L161" s="417"/>
      <c r="M161" s="417"/>
      <c r="N161" s="417"/>
      <c r="O161" s="417"/>
      <c r="P161" s="417"/>
      <c r="Q161" s="417"/>
      <c r="R161" s="417"/>
      <c r="S161" s="417"/>
      <c r="T161" s="417"/>
      <c r="U161" s="417"/>
      <c r="V161" s="417"/>
      <c r="W161" s="417"/>
      <c r="X161" s="417"/>
      <c r="Y161" s="417"/>
      <c r="Z161" s="417"/>
      <c r="AA161" s="417"/>
      <c r="AB161" s="417"/>
      <c r="AC161" s="417"/>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7"/>
      <c r="AY161" s="417"/>
      <c r="AZ161" s="417"/>
      <c r="BA161" s="417"/>
      <c r="BB161" s="417"/>
      <c r="BC161" s="417"/>
      <c r="BD161" s="417"/>
      <c r="BE161" s="417"/>
      <c r="BF161" s="417"/>
      <c r="BG161" s="417"/>
      <c r="BH161" s="417"/>
      <c r="BI161" s="417"/>
      <c r="BJ161" s="417"/>
      <c r="BK161" s="417"/>
      <c r="BL161" s="417"/>
      <c r="BM161" s="417"/>
      <c r="BN161" s="417"/>
      <c r="BO161" s="417"/>
      <c r="BP161" s="417"/>
      <c r="BQ161" s="417"/>
      <c r="BS161" s="131"/>
      <c r="BT161" s="131"/>
      <c r="BU161" s="131"/>
    </row>
    <row r="162" spans="1:73" ht="12" customHeight="1">
      <c r="A162" s="131"/>
      <c r="G162" s="442"/>
      <c r="H162" s="443"/>
      <c r="I162" s="443"/>
      <c r="J162" s="444"/>
      <c r="K162" s="417"/>
      <c r="L162" s="417"/>
      <c r="M162" s="417"/>
      <c r="N162" s="417"/>
      <c r="O162" s="417"/>
      <c r="P162" s="417"/>
      <c r="Q162" s="417"/>
      <c r="R162" s="417"/>
      <c r="S162" s="417"/>
      <c r="T162" s="417"/>
      <c r="U162" s="417"/>
      <c r="V162" s="417"/>
      <c r="W162" s="417"/>
      <c r="X162" s="417"/>
      <c r="Y162" s="417"/>
      <c r="Z162" s="417"/>
      <c r="AA162" s="417"/>
      <c r="AB162" s="417"/>
      <c r="AC162" s="417"/>
      <c r="AD162" s="417"/>
      <c r="AE162" s="417"/>
      <c r="AF162" s="417"/>
      <c r="AG162" s="417"/>
      <c r="AH162" s="417"/>
      <c r="AI162" s="417"/>
      <c r="AJ162" s="417"/>
      <c r="AK162" s="417"/>
      <c r="AL162" s="417"/>
      <c r="AM162" s="417"/>
      <c r="AN162" s="417"/>
      <c r="AO162" s="417"/>
      <c r="AP162" s="417"/>
      <c r="AQ162" s="417"/>
      <c r="AR162" s="417"/>
      <c r="AS162" s="417"/>
      <c r="AT162" s="417"/>
      <c r="AU162" s="417"/>
      <c r="AV162" s="417"/>
      <c r="AW162" s="417"/>
      <c r="AX162" s="417"/>
      <c r="AY162" s="417"/>
      <c r="AZ162" s="417"/>
      <c r="BA162" s="417"/>
      <c r="BB162" s="417"/>
      <c r="BC162" s="417"/>
      <c r="BD162" s="417"/>
      <c r="BE162" s="417"/>
      <c r="BF162" s="417"/>
      <c r="BG162" s="417"/>
      <c r="BH162" s="417"/>
      <c r="BI162" s="417"/>
      <c r="BJ162" s="417"/>
      <c r="BK162" s="417"/>
      <c r="BL162" s="417"/>
      <c r="BM162" s="417"/>
      <c r="BN162" s="417"/>
      <c r="BO162" s="417"/>
      <c r="BP162" s="417"/>
      <c r="BQ162" s="417"/>
      <c r="BS162" s="131"/>
      <c r="BT162" s="131"/>
      <c r="BU162" s="131"/>
    </row>
    <row r="163" spans="1:73" ht="12" customHeight="1">
      <c r="A163" s="131">
        <f>A160+1</f>
        <v>35</v>
      </c>
      <c r="G163" s="529">
        <v>3</v>
      </c>
      <c r="H163" s="437"/>
      <c r="I163" s="437"/>
      <c r="J163" s="438"/>
      <c r="K163" s="417" t="str">
        <f ca="1">IF(INDEX(入力,$A163,K$1)="","",INDEX(入力,$A163,K$1))</f>
        <v/>
      </c>
      <c r="L163" s="417"/>
      <c r="M163" s="417"/>
      <c r="N163" s="417"/>
      <c r="O163" s="417"/>
      <c r="P163" s="417"/>
      <c r="Q163" s="417"/>
      <c r="R163" s="417"/>
      <c r="S163" s="417"/>
      <c r="T163" s="417"/>
      <c r="U163" s="417" t="str">
        <f ca="1">IF($K163="","",VLOOKUP($K163,新選手名簿,U$1,FALSE))</f>
        <v/>
      </c>
      <c r="V163" s="417"/>
      <c r="W163" s="417"/>
      <c r="X163" s="417"/>
      <c r="Y163" s="417"/>
      <c r="Z163" s="417"/>
      <c r="AA163" s="417"/>
      <c r="AB163" s="417"/>
      <c r="AC163" s="417"/>
      <c r="AD163" s="417"/>
      <c r="AE163" s="417" t="str">
        <f>IF(INDEX(入力シート!AE143:BC178,$A163,AE$1)="","",入力シート!$AG$1*100+INDEX(入力シート!AE143:BC178,$A163,AE$1))</f>
        <v/>
      </c>
      <c r="AF163" s="417"/>
      <c r="AG163" s="417"/>
      <c r="AH163" s="417"/>
      <c r="AI163" s="417"/>
      <c r="AJ163" s="417"/>
      <c r="AK163" s="417"/>
      <c r="AL163" s="417"/>
      <c r="AM163" s="417"/>
      <c r="AN163" s="417"/>
      <c r="AO163" s="417" t="str">
        <f ca="1">IF($K163="","",VLOOKUP($K163,新選手名簿,AO$1,FALSE))</f>
        <v/>
      </c>
      <c r="AP163" s="417"/>
      <c r="AQ163" s="417"/>
      <c r="AR163" s="417"/>
      <c r="AS163" s="417"/>
      <c r="AT163" s="417"/>
      <c r="AU163" s="417"/>
      <c r="AV163" s="417"/>
      <c r="AW163" s="417"/>
      <c r="AX163" s="417"/>
      <c r="AY163" s="417"/>
      <c r="AZ163" s="417"/>
      <c r="BA163" s="417"/>
      <c r="BB163" s="417"/>
      <c r="BC163" s="417"/>
      <c r="BD163" s="417"/>
      <c r="BE163" s="417"/>
      <c r="BF163" s="417"/>
      <c r="BG163" s="417"/>
      <c r="BH163" s="417" t="str">
        <f ca="1">IF($K163="","",VLOOKUP($K163,新選手名簿,BH$1,FALSE))</f>
        <v/>
      </c>
      <c r="BI163" s="417"/>
      <c r="BJ163" s="417"/>
      <c r="BK163" s="417"/>
      <c r="BL163" s="417"/>
      <c r="BM163" s="417" t="str">
        <f ca="1">IF($K163="","",VLOOKUP($K163,新選手名簿,BM$1,FALSE))</f>
        <v/>
      </c>
      <c r="BN163" s="417"/>
      <c r="BO163" s="417"/>
      <c r="BP163" s="417"/>
      <c r="BQ163" s="417"/>
      <c r="BS163" s="131"/>
      <c r="BT163" s="131"/>
      <c r="BU163" s="131"/>
    </row>
    <row r="164" spans="1:73" ht="12" customHeight="1">
      <c r="A164" s="131"/>
      <c r="G164" s="439"/>
      <c r="H164" s="440"/>
      <c r="I164" s="440"/>
      <c r="J164" s="441"/>
      <c r="K164" s="417"/>
      <c r="L164" s="417"/>
      <c r="M164" s="417"/>
      <c r="N164" s="417"/>
      <c r="O164" s="417"/>
      <c r="P164" s="417"/>
      <c r="Q164" s="417"/>
      <c r="R164" s="417"/>
      <c r="S164" s="417"/>
      <c r="T164" s="417"/>
      <c r="U164" s="417"/>
      <c r="V164" s="417"/>
      <c r="W164" s="417"/>
      <c r="X164" s="417"/>
      <c r="Y164" s="417"/>
      <c r="Z164" s="417"/>
      <c r="AA164" s="417"/>
      <c r="AB164" s="417"/>
      <c r="AC164" s="417"/>
      <c r="AD164" s="417"/>
      <c r="AE164" s="417"/>
      <c r="AF164" s="417"/>
      <c r="AG164" s="417"/>
      <c r="AH164" s="417"/>
      <c r="AI164" s="417"/>
      <c r="AJ164" s="417"/>
      <c r="AK164" s="417"/>
      <c r="AL164" s="417"/>
      <c r="AM164" s="417"/>
      <c r="AN164" s="417"/>
      <c r="AO164" s="417"/>
      <c r="AP164" s="417"/>
      <c r="AQ164" s="417"/>
      <c r="AR164" s="417"/>
      <c r="AS164" s="417"/>
      <c r="AT164" s="417"/>
      <c r="AU164" s="417"/>
      <c r="AV164" s="417"/>
      <c r="AW164" s="417"/>
      <c r="AX164" s="417"/>
      <c r="AY164" s="417"/>
      <c r="AZ164" s="417"/>
      <c r="BA164" s="417"/>
      <c r="BB164" s="417"/>
      <c r="BC164" s="417"/>
      <c r="BD164" s="417"/>
      <c r="BE164" s="417"/>
      <c r="BF164" s="417"/>
      <c r="BG164" s="417"/>
      <c r="BH164" s="417"/>
      <c r="BI164" s="417"/>
      <c r="BJ164" s="417"/>
      <c r="BK164" s="417"/>
      <c r="BL164" s="417"/>
      <c r="BM164" s="417"/>
      <c r="BN164" s="417"/>
      <c r="BO164" s="417"/>
      <c r="BP164" s="417"/>
      <c r="BQ164" s="417"/>
      <c r="BS164" s="131"/>
      <c r="BT164" s="131"/>
      <c r="BU164" s="131"/>
    </row>
    <row r="165" spans="1:73" ht="12" customHeight="1">
      <c r="A165" s="131"/>
      <c r="G165" s="439"/>
      <c r="H165" s="440"/>
      <c r="I165" s="440"/>
      <c r="J165" s="441"/>
      <c r="K165" s="417"/>
      <c r="L165" s="417"/>
      <c r="M165" s="417"/>
      <c r="N165" s="417"/>
      <c r="O165" s="417"/>
      <c r="P165" s="417"/>
      <c r="Q165" s="417"/>
      <c r="R165" s="417"/>
      <c r="S165" s="417"/>
      <c r="T165" s="417"/>
      <c r="U165" s="417"/>
      <c r="V165" s="417"/>
      <c r="W165" s="417"/>
      <c r="X165" s="417"/>
      <c r="Y165" s="417"/>
      <c r="Z165" s="417"/>
      <c r="AA165" s="417"/>
      <c r="AB165" s="417"/>
      <c r="AC165" s="417"/>
      <c r="AD165" s="417"/>
      <c r="AE165" s="417"/>
      <c r="AF165" s="417"/>
      <c r="AG165" s="417"/>
      <c r="AH165" s="417"/>
      <c r="AI165" s="417"/>
      <c r="AJ165" s="417"/>
      <c r="AK165" s="417"/>
      <c r="AL165" s="417"/>
      <c r="AM165" s="417"/>
      <c r="AN165" s="417"/>
      <c r="AO165" s="417"/>
      <c r="AP165" s="417"/>
      <c r="AQ165" s="417"/>
      <c r="AR165" s="417"/>
      <c r="AS165" s="417"/>
      <c r="AT165" s="417"/>
      <c r="AU165" s="417"/>
      <c r="AV165" s="417"/>
      <c r="AW165" s="417"/>
      <c r="AX165" s="417"/>
      <c r="AY165" s="417"/>
      <c r="AZ165" s="417"/>
      <c r="BA165" s="417"/>
      <c r="BB165" s="417"/>
      <c r="BC165" s="417"/>
      <c r="BD165" s="417"/>
      <c r="BE165" s="417"/>
      <c r="BF165" s="417"/>
      <c r="BG165" s="417"/>
      <c r="BH165" s="417"/>
      <c r="BI165" s="417"/>
      <c r="BJ165" s="417"/>
      <c r="BK165" s="417"/>
      <c r="BL165" s="417"/>
      <c r="BM165" s="417"/>
      <c r="BN165" s="417"/>
      <c r="BO165" s="417"/>
      <c r="BP165" s="417"/>
      <c r="BQ165" s="417"/>
      <c r="BS165" s="131"/>
      <c r="BT165" s="131"/>
      <c r="BU165" s="131"/>
    </row>
    <row r="166" spans="1:73" ht="12" customHeight="1">
      <c r="A166" s="131">
        <f>A163+1</f>
        <v>36</v>
      </c>
      <c r="G166" s="439"/>
      <c r="H166" s="440"/>
      <c r="I166" s="440"/>
      <c r="J166" s="441"/>
      <c r="K166" s="417" t="str">
        <f ca="1">IF(INDEX(入力,$A166,K$1)="","",INDEX(入力,$A166,K$1))</f>
        <v/>
      </c>
      <c r="L166" s="417"/>
      <c r="M166" s="417"/>
      <c r="N166" s="417"/>
      <c r="O166" s="417"/>
      <c r="P166" s="417"/>
      <c r="Q166" s="417"/>
      <c r="R166" s="417"/>
      <c r="S166" s="417"/>
      <c r="T166" s="417"/>
      <c r="U166" s="417" t="str">
        <f ca="1">IF($K166="","",VLOOKUP($K166,新選手名簿,U$1,FALSE))</f>
        <v/>
      </c>
      <c r="V166" s="417"/>
      <c r="W166" s="417"/>
      <c r="X166" s="417"/>
      <c r="Y166" s="417"/>
      <c r="Z166" s="417"/>
      <c r="AA166" s="417"/>
      <c r="AB166" s="417"/>
      <c r="AC166" s="417"/>
      <c r="AD166" s="417"/>
      <c r="AE166" s="417" t="str">
        <f>IF(INDEX(入力シート!AE146:BC181,$A166,AE$1)="","",入力シート!$AG$1*100+INDEX(入力シート!AE146:BC181,$A166,AE$1))</f>
        <v/>
      </c>
      <c r="AF166" s="417"/>
      <c r="AG166" s="417"/>
      <c r="AH166" s="417"/>
      <c r="AI166" s="417"/>
      <c r="AJ166" s="417"/>
      <c r="AK166" s="417"/>
      <c r="AL166" s="417"/>
      <c r="AM166" s="417"/>
      <c r="AN166" s="417"/>
      <c r="AO166" s="417" t="str">
        <f ca="1">IF($K166="","",VLOOKUP($K166,新選手名簿,AO$1,FALSE))</f>
        <v/>
      </c>
      <c r="AP166" s="417"/>
      <c r="AQ166" s="417"/>
      <c r="AR166" s="417"/>
      <c r="AS166" s="417"/>
      <c r="AT166" s="417"/>
      <c r="AU166" s="417"/>
      <c r="AV166" s="417"/>
      <c r="AW166" s="417"/>
      <c r="AX166" s="417"/>
      <c r="AY166" s="417"/>
      <c r="AZ166" s="417"/>
      <c r="BA166" s="417"/>
      <c r="BB166" s="417"/>
      <c r="BC166" s="417"/>
      <c r="BD166" s="417"/>
      <c r="BE166" s="417"/>
      <c r="BF166" s="417"/>
      <c r="BG166" s="417"/>
      <c r="BH166" s="417" t="str">
        <f ca="1">IF($K166="","",VLOOKUP($K166,新選手名簿,BH$1,FALSE))</f>
        <v/>
      </c>
      <c r="BI166" s="417"/>
      <c r="BJ166" s="417"/>
      <c r="BK166" s="417"/>
      <c r="BL166" s="417"/>
      <c r="BM166" s="417" t="str">
        <f ca="1">IF($K166="","",VLOOKUP($K166,新選手名簿,BM$1,FALSE))</f>
        <v/>
      </c>
      <c r="BN166" s="417"/>
      <c r="BO166" s="417"/>
      <c r="BP166" s="417"/>
      <c r="BQ166" s="417"/>
      <c r="BS166" s="131"/>
      <c r="BT166" s="131"/>
      <c r="BU166" s="131"/>
    </row>
    <row r="167" spans="1:73" ht="12" customHeight="1">
      <c r="A167" s="131"/>
      <c r="G167" s="439"/>
      <c r="H167" s="440"/>
      <c r="I167" s="440"/>
      <c r="J167" s="441"/>
      <c r="K167" s="417"/>
      <c r="L167" s="417"/>
      <c r="M167" s="417"/>
      <c r="N167" s="417"/>
      <c r="O167" s="417"/>
      <c r="P167" s="417"/>
      <c r="Q167" s="417"/>
      <c r="R167" s="417"/>
      <c r="S167" s="417"/>
      <c r="T167" s="417"/>
      <c r="U167" s="417"/>
      <c r="V167" s="417"/>
      <c r="W167" s="417"/>
      <c r="X167" s="417"/>
      <c r="Y167" s="417"/>
      <c r="Z167" s="417"/>
      <c r="AA167" s="417"/>
      <c r="AB167" s="417"/>
      <c r="AC167" s="417"/>
      <c r="AD167" s="417"/>
      <c r="AE167" s="417"/>
      <c r="AF167" s="417"/>
      <c r="AG167" s="417"/>
      <c r="AH167" s="417"/>
      <c r="AI167" s="417"/>
      <c r="AJ167" s="417"/>
      <c r="AK167" s="417"/>
      <c r="AL167" s="417"/>
      <c r="AM167" s="417"/>
      <c r="AN167" s="417"/>
      <c r="AO167" s="417"/>
      <c r="AP167" s="417"/>
      <c r="AQ167" s="417"/>
      <c r="AR167" s="417"/>
      <c r="AS167" s="417"/>
      <c r="AT167" s="417"/>
      <c r="AU167" s="417"/>
      <c r="AV167" s="417"/>
      <c r="AW167" s="417"/>
      <c r="AX167" s="417"/>
      <c r="AY167" s="417"/>
      <c r="AZ167" s="417"/>
      <c r="BA167" s="417"/>
      <c r="BB167" s="417"/>
      <c r="BC167" s="417"/>
      <c r="BD167" s="417"/>
      <c r="BE167" s="417"/>
      <c r="BF167" s="417"/>
      <c r="BG167" s="417"/>
      <c r="BH167" s="417"/>
      <c r="BI167" s="417"/>
      <c r="BJ167" s="417"/>
      <c r="BK167" s="417"/>
      <c r="BL167" s="417"/>
      <c r="BM167" s="417"/>
      <c r="BN167" s="417"/>
      <c r="BO167" s="417"/>
      <c r="BP167" s="417"/>
      <c r="BQ167" s="417"/>
      <c r="BS167" s="131"/>
      <c r="BT167" s="131"/>
      <c r="BU167" s="131"/>
    </row>
    <row r="168" spans="1:73" ht="12" customHeight="1">
      <c r="A168" s="131"/>
      <c r="G168" s="439"/>
      <c r="H168" s="440"/>
      <c r="I168" s="440"/>
      <c r="J168" s="441"/>
      <c r="K168" s="417"/>
      <c r="L168" s="417"/>
      <c r="M168" s="417"/>
      <c r="N168" s="417"/>
      <c r="O168" s="417"/>
      <c r="P168" s="417"/>
      <c r="Q168" s="417"/>
      <c r="R168" s="417"/>
      <c r="S168" s="417"/>
      <c r="T168" s="417"/>
      <c r="U168" s="417"/>
      <c r="V168" s="417"/>
      <c r="W168" s="417"/>
      <c r="X168" s="417"/>
      <c r="Y168" s="417"/>
      <c r="Z168" s="417"/>
      <c r="AA168" s="417"/>
      <c r="AB168" s="417"/>
      <c r="AC168" s="417"/>
      <c r="AD168" s="417"/>
      <c r="AE168" s="417"/>
      <c r="AF168" s="417"/>
      <c r="AG168" s="417"/>
      <c r="AH168" s="417"/>
      <c r="AI168" s="417"/>
      <c r="AJ168" s="417"/>
      <c r="AK168" s="417"/>
      <c r="AL168" s="417"/>
      <c r="AM168" s="417"/>
      <c r="AN168" s="417"/>
      <c r="AO168" s="417"/>
      <c r="AP168" s="417"/>
      <c r="AQ168" s="417"/>
      <c r="AR168" s="417"/>
      <c r="AS168" s="417"/>
      <c r="AT168" s="417"/>
      <c r="AU168" s="417"/>
      <c r="AV168" s="417"/>
      <c r="AW168" s="417"/>
      <c r="AX168" s="417"/>
      <c r="AY168" s="417"/>
      <c r="AZ168" s="417"/>
      <c r="BA168" s="417"/>
      <c r="BB168" s="417"/>
      <c r="BC168" s="417"/>
      <c r="BD168" s="417"/>
      <c r="BE168" s="417"/>
      <c r="BF168" s="417"/>
      <c r="BG168" s="417"/>
      <c r="BH168" s="417"/>
      <c r="BI168" s="417"/>
      <c r="BJ168" s="417"/>
      <c r="BK168" s="417"/>
      <c r="BL168" s="417"/>
      <c r="BM168" s="417"/>
      <c r="BN168" s="417"/>
      <c r="BO168" s="417"/>
      <c r="BP168" s="417"/>
      <c r="BQ168" s="417"/>
      <c r="BS168" s="131"/>
      <c r="BT168" s="131"/>
      <c r="BU168" s="131"/>
    </row>
    <row r="169" spans="1:73" ht="12" customHeight="1">
      <c r="A169" s="131">
        <f>A166+1</f>
        <v>37</v>
      </c>
      <c r="G169" s="439"/>
      <c r="H169" s="440"/>
      <c r="I169" s="440"/>
      <c r="J169" s="441"/>
      <c r="K169" s="417" t="str">
        <f ca="1">IF(INDEX(入力,$A169,K$1)="","",INDEX(入力,$A169,K$1))</f>
        <v/>
      </c>
      <c r="L169" s="417"/>
      <c r="M169" s="417"/>
      <c r="N169" s="417"/>
      <c r="O169" s="417"/>
      <c r="P169" s="417"/>
      <c r="Q169" s="417"/>
      <c r="R169" s="417"/>
      <c r="S169" s="417"/>
      <c r="T169" s="417"/>
      <c r="U169" s="417" t="str">
        <f ca="1">IF($K169="","",VLOOKUP($K169,新選手名簿,U$1,FALSE))</f>
        <v/>
      </c>
      <c r="V169" s="417"/>
      <c r="W169" s="417"/>
      <c r="X169" s="417"/>
      <c r="Y169" s="417"/>
      <c r="Z169" s="417"/>
      <c r="AA169" s="417"/>
      <c r="AB169" s="417"/>
      <c r="AC169" s="417"/>
      <c r="AD169" s="417"/>
      <c r="AE169" s="417" t="e">
        <f>IF(INDEX(入力シート!AE149:BC184,$A169,AE$1)="","",入力シート!$AG$1*100+INDEX(入力シート!AE149:BC184,$A169,AE$1))</f>
        <v>#REF!</v>
      </c>
      <c r="AF169" s="417"/>
      <c r="AG169" s="417"/>
      <c r="AH169" s="417"/>
      <c r="AI169" s="417"/>
      <c r="AJ169" s="417"/>
      <c r="AK169" s="417"/>
      <c r="AL169" s="417"/>
      <c r="AM169" s="417"/>
      <c r="AN169" s="417"/>
      <c r="AO169" s="417" t="str">
        <f ca="1">IF($K169="","",VLOOKUP($K169,新選手名簿,AO$1,FALSE))</f>
        <v/>
      </c>
      <c r="AP169" s="417"/>
      <c r="AQ169" s="417"/>
      <c r="AR169" s="417"/>
      <c r="AS169" s="417"/>
      <c r="AT169" s="417"/>
      <c r="AU169" s="417"/>
      <c r="AV169" s="417"/>
      <c r="AW169" s="417"/>
      <c r="AX169" s="417"/>
      <c r="AY169" s="417"/>
      <c r="AZ169" s="417"/>
      <c r="BA169" s="417"/>
      <c r="BB169" s="417"/>
      <c r="BC169" s="417"/>
      <c r="BD169" s="417"/>
      <c r="BE169" s="417"/>
      <c r="BF169" s="417"/>
      <c r="BG169" s="417"/>
      <c r="BH169" s="417" t="str">
        <f ca="1">IF($K169="","",VLOOKUP($K169,新選手名簿,BH$1,FALSE))</f>
        <v/>
      </c>
      <c r="BI169" s="417"/>
      <c r="BJ169" s="417"/>
      <c r="BK169" s="417"/>
      <c r="BL169" s="417"/>
      <c r="BM169" s="417" t="str">
        <f ca="1">IF($K169="","",VLOOKUP($K169,新選手名簿,BM$1,FALSE))</f>
        <v/>
      </c>
      <c r="BN169" s="417"/>
      <c r="BO169" s="417"/>
      <c r="BP169" s="417"/>
      <c r="BQ169" s="417"/>
      <c r="BS169" s="131"/>
      <c r="BT169" s="131"/>
      <c r="BU169" s="131"/>
    </row>
    <row r="170" spans="1:73" ht="12" customHeight="1">
      <c r="A170" s="131"/>
      <c r="G170" s="439"/>
      <c r="H170" s="440"/>
      <c r="I170" s="440"/>
      <c r="J170" s="441"/>
      <c r="K170" s="417"/>
      <c r="L170" s="417"/>
      <c r="M170" s="417"/>
      <c r="N170" s="417"/>
      <c r="O170" s="417"/>
      <c r="P170" s="417"/>
      <c r="Q170" s="417"/>
      <c r="R170" s="417"/>
      <c r="S170" s="417"/>
      <c r="T170" s="417"/>
      <c r="U170" s="417"/>
      <c r="V170" s="417"/>
      <c r="W170" s="417"/>
      <c r="X170" s="417"/>
      <c r="Y170" s="417"/>
      <c r="Z170" s="417"/>
      <c r="AA170" s="417"/>
      <c r="AB170" s="417"/>
      <c r="AC170" s="417"/>
      <c r="AD170" s="417"/>
      <c r="AE170" s="417"/>
      <c r="AF170" s="417"/>
      <c r="AG170" s="417"/>
      <c r="AH170" s="417"/>
      <c r="AI170" s="417"/>
      <c r="AJ170" s="417"/>
      <c r="AK170" s="417"/>
      <c r="AL170" s="417"/>
      <c r="AM170" s="417"/>
      <c r="AN170" s="417"/>
      <c r="AO170" s="417"/>
      <c r="AP170" s="417"/>
      <c r="AQ170" s="417"/>
      <c r="AR170" s="417"/>
      <c r="AS170" s="417"/>
      <c r="AT170" s="417"/>
      <c r="AU170" s="417"/>
      <c r="AV170" s="417"/>
      <c r="AW170" s="417"/>
      <c r="AX170" s="417"/>
      <c r="AY170" s="417"/>
      <c r="AZ170" s="417"/>
      <c r="BA170" s="417"/>
      <c r="BB170" s="417"/>
      <c r="BC170" s="417"/>
      <c r="BD170" s="417"/>
      <c r="BE170" s="417"/>
      <c r="BF170" s="417"/>
      <c r="BG170" s="417"/>
      <c r="BH170" s="417"/>
      <c r="BI170" s="417"/>
      <c r="BJ170" s="417"/>
      <c r="BK170" s="417"/>
      <c r="BL170" s="417"/>
      <c r="BM170" s="417"/>
      <c r="BN170" s="417"/>
      <c r="BO170" s="417"/>
      <c r="BP170" s="417"/>
      <c r="BQ170" s="417"/>
      <c r="BS170" s="131"/>
      <c r="BT170" s="131"/>
      <c r="BU170" s="131"/>
    </row>
    <row r="171" spans="1:73" ht="12" customHeight="1">
      <c r="A171" s="131"/>
      <c r="G171" s="442"/>
      <c r="H171" s="443"/>
      <c r="I171" s="443"/>
      <c r="J171" s="444"/>
      <c r="K171" s="417"/>
      <c r="L171" s="417"/>
      <c r="M171" s="417"/>
      <c r="N171" s="417"/>
      <c r="O171" s="417"/>
      <c r="P171" s="417"/>
      <c r="Q171" s="417"/>
      <c r="R171" s="417"/>
      <c r="S171" s="417"/>
      <c r="T171" s="417"/>
      <c r="U171" s="417"/>
      <c r="V171" s="417"/>
      <c r="W171" s="417"/>
      <c r="X171" s="417"/>
      <c r="Y171" s="417"/>
      <c r="Z171" s="417"/>
      <c r="AA171" s="417"/>
      <c r="AB171" s="417"/>
      <c r="AC171" s="417"/>
      <c r="AD171" s="417"/>
      <c r="AE171" s="417"/>
      <c r="AF171" s="417"/>
      <c r="AG171" s="417"/>
      <c r="AH171" s="417"/>
      <c r="AI171" s="417"/>
      <c r="AJ171" s="417"/>
      <c r="AK171" s="417"/>
      <c r="AL171" s="417"/>
      <c r="AM171" s="417"/>
      <c r="AN171" s="417"/>
      <c r="AO171" s="417"/>
      <c r="AP171" s="417"/>
      <c r="AQ171" s="417"/>
      <c r="AR171" s="417"/>
      <c r="AS171" s="417"/>
      <c r="AT171" s="417"/>
      <c r="AU171" s="417"/>
      <c r="AV171" s="417"/>
      <c r="AW171" s="417"/>
      <c r="AX171" s="417"/>
      <c r="AY171" s="417"/>
      <c r="AZ171" s="417"/>
      <c r="BA171" s="417"/>
      <c r="BB171" s="417"/>
      <c r="BC171" s="417"/>
      <c r="BD171" s="417"/>
      <c r="BE171" s="417"/>
      <c r="BF171" s="417"/>
      <c r="BG171" s="417"/>
      <c r="BH171" s="417"/>
      <c r="BI171" s="417"/>
      <c r="BJ171" s="417"/>
      <c r="BK171" s="417"/>
      <c r="BL171" s="417"/>
      <c r="BM171" s="417"/>
      <c r="BN171" s="417"/>
      <c r="BO171" s="417"/>
      <c r="BP171" s="417"/>
      <c r="BQ171" s="417"/>
      <c r="BS171" s="131"/>
      <c r="BT171" s="131"/>
      <c r="BU171" s="131"/>
    </row>
    <row r="172" spans="1:73" ht="12" customHeight="1">
      <c r="A172" s="131">
        <f>A169+1</f>
        <v>38</v>
      </c>
      <c r="G172" s="529">
        <v>4</v>
      </c>
      <c r="H172" s="437"/>
      <c r="I172" s="437"/>
      <c r="J172" s="438"/>
      <c r="K172" s="417" t="str">
        <f ca="1">IF(INDEX(入力,$A172,K$1)="","",INDEX(入力,$A172,K$1))</f>
        <v/>
      </c>
      <c r="L172" s="417"/>
      <c r="M172" s="417"/>
      <c r="N172" s="417"/>
      <c r="O172" s="417"/>
      <c r="P172" s="417"/>
      <c r="Q172" s="417"/>
      <c r="R172" s="417"/>
      <c r="S172" s="417"/>
      <c r="T172" s="417"/>
      <c r="U172" s="417" t="str">
        <f ca="1">IF($K172="","",VLOOKUP($K172,新選手名簿,U$1,FALSE))</f>
        <v/>
      </c>
      <c r="V172" s="417"/>
      <c r="W172" s="417"/>
      <c r="X172" s="417"/>
      <c r="Y172" s="417"/>
      <c r="Z172" s="417"/>
      <c r="AA172" s="417"/>
      <c r="AB172" s="417"/>
      <c r="AC172" s="417"/>
      <c r="AD172" s="417"/>
      <c r="AE172" s="417" t="e">
        <f>IF(INDEX(入力シート!AE152:BC187,$A172,AE$1)="","",入力シート!$AG$1*100+INDEX(入力シート!AE152:BC187,$A172,AE$1))</f>
        <v>#REF!</v>
      </c>
      <c r="AF172" s="417"/>
      <c r="AG172" s="417"/>
      <c r="AH172" s="417"/>
      <c r="AI172" s="417"/>
      <c r="AJ172" s="417"/>
      <c r="AK172" s="417"/>
      <c r="AL172" s="417"/>
      <c r="AM172" s="417"/>
      <c r="AN172" s="417"/>
      <c r="AO172" s="417" t="str">
        <f ca="1">IF($K172="","",VLOOKUP($K172,新選手名簿,AO$1,FALSE))</f>
        <v/>
      </c>
      <c r="AP172" s="417"/>
      <c r="AQ172" s="417"/>
      <c r="AR172" s="417"/>
      <c r="AS172" s="417"/>
      <c r="AT172" s="417"/>
      <c r="AU172" s="417"/>
      <c r="AV172" s="417"/>
      <c r="AW172" s="417"/>
      <c r="AX172" s="417"/>
      <c r="AY172" s="417"/>
      <c r="AZ172" s="417"/>
      <c r="BA172" s="417"/>
      <c r="BB172" s="417"/>
      <c r="BC172" s="417"/>
      <c r="BD172" s="417"/>
      <c r="BE172" s="417"/>
      <c r="BF172" s="417"/>
      <c r="BG172" s="417"/>
      <c r="BH172" s="417" t="str">
        <f ca="1">IF($K172="","",VLOOKUP($K172,新選手名簿,BH$1,FALSE))</f>
        <v/>
      </c>
      <c r="BI172" s="417"/>
      <c r="BJ172" s="417"/>
      <c r="BK172" s="417"/>
      <c r="BL172" s="417"/>
      <c r="BM172" s="417" t="str">
        <f ca="1">IF($K172="","",VLOOKUP($K172,新選手名簿,BM$1,FALSE))</f>
        <v/>
      </c>
      <c r="BN172" s="417"/>
      <c r="BO172" s="417"/>
      <c r="BP172" s="417"/>
      <c r="BQ172" s="417"/>
      <c r="BS172" s="131"/>
      <c r="BT172" s="131"/>
      <c r="BU172" s="131"/>
    </row>
    <row r="173" spans="1:73" ht="12" customHeight="1">
      <c r="A173" s="131"/>
      <c r="G173" s="439"/>
      <c r="H173" s="440"/>
      <c r="I173" s="440"/>
      <c r="J173" s="441"/>
      <c r="K173" s="417"/>
      <c r="L173" s="417"/>
      <c r="M173" s="417"/>
      <c r="N173" s="417"/>
      <c r="O173" s="417"/>
      <c r="P173" s="417"/>
      <c r="Q173" s="417"/>
      <c r="R173" s="417"/>
      <c r="S173" s="417"/>
      <c r="T173" s="417"/>
      <c r="U173" s="417"/>
      <c r="V173" s="417"/>
      <c r="W173" s="417"/>
      <c r="X173" s="417"/>
      <c r="Y173" s="417"/>
      <c r="Z173" s="417"/>
      <c r="AA173" s="417"/>
      <c r="AB173" s="417"/>
      <c r="AC173" s="417"/>
      <c r="AD173" s="417"/>
      <c r="AE173" s="417"/>
      <c r="AF173" s="417"/>
      <c r="AG173" s="417"/>
      <c r="AH173" s="417"/>
      <c r="AI173" s="417"/>
      <c r="AJ173" s="417"/>
      <c r="AK173" s="417"/>
      <c r="AL173" s="417"/>
      <c r="AM173" s="417"/>
      <c r="AN173" s="417"/>
      <c r="AO173" s="417"/>
      <c r="AP173" s="417"/>
      <c r="AQ173" s="417"/>
      <c r="AR173" s="417"/>
      <c r="AS173" s="417"/>
      <c r="AT173" s="417"/>
      <c r="AU173" s="417"/>
      <c r="AV173" s="417"/>
      <c r="AW173" s="417"/>
      <c r="AX173" s="417"/>
      <c r="AY173" s="417"/>
      <c r="AZ173" s="417"/>
      <c r="BA173" s="417"/>
      <c r="BB173" s="417"/>
      <c r="BC173" s="417"/>
      <c r="BD173" s="417"/>
      <c r="BE173" s="417"/>
      <c r="BF173" s="417"/>
      <c r="BG173" s="417"/>
      <c r="BH173" s="417"/>
      <c r="BI173" s="417"/>
      <c r="BJ173" s="417"/>
      <c r="BK173" s="417"/>
      <c r="BL173" s="417"/>
      <c r="BM173" s="417"/>
      <c r="BN173" s="417"/>
      <c r="BO173" s="417"/>
      <c r="BP173" s="417"/>
      <c r="BQ173" s="417"/>
      <c r="BS173" s="131"/>
      <c r="BT173" s="131"/>
      <c r="BU173" s="131"/>
    </row>
    <row r="174" spans="1:73" ht="12" customHeight="1">
      <c r="A174" s="131"/>
      <c r="G174" s="439"/>
      <c r="H174" s="440"/>
      <c r="I174" s="440"/>
      <c r="J174" s="441"/>
      <c r="K174" s="417"/>
      <c r="L174" s="417"/>
      <c r="M174" s="417"/>
      <c r="N174" s="417"/>
      <c r="O174" s="417"/>
      <c r="P174" s="417"/>
      <c r="Q174" s="417"/>
      <c r="R174" s="417"/>
      <c r="S174" s="417"/>
      <c r="T174" s="417"/>
      <c r="U174" s="417"/>
      <c r="V174" s="417"/>
      <c r="W174" s="417"/>
      <c r="X174" s="417"/>
      <c r="Y174" s="417"/>
      <c r="Z174" s="417"/>
      <c r="AA174" s="417"/>
      <c r="AB174" s="417"/>
      <c r="AC174" s="417"/>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7"/>
      <c r="AY174" s="417"/>
      <c r="AZ174" s="417"/>
      <c r="BA174" s="417"/>
      <c r="BB174" s="417"/>
      <c r="BC174" s="417"/>
      <c r="BD174" s="417"/>
      <c r="BE174" s="417"/>
      <c r="BF174" s="417"/>
      <c r="BG174" s="417"/>
      <c r="BH174" s="417"/>
      <c r="BI174" s="417"/>
      <c r="BJ174" s="417"/>
      <c r="BK174" s="417"/>
      <c r="BL174" s="417"/>
      <c r="BM174" s="417"/>
      <c r="BN174" s="417"/>
      <c r="BO174" s="417"/>
      <c r="BP174" s="417"/>
      <c r="BQ174" s="417"/>
      <c r="BS174" s="131"/>
      <c r="BT174" s="131"/>
      <c r="BU174" s="131"/>
    </row>
    <row r="175" spans="1:73" ht="12" customHeight="1">
      <c r="A175" s="131">
        <f>A172+1</f>
        <v>39</v>
      </c>
      <c r="G175" s="439"/>
      <c r="H175" s="440"/>
      <c r="I175" s="440"/>
      <c r="J175" s="441"/>
      <c r="K175" s="445" t="str">
        <f ca="1">IF(INDEX(入力,$A175,K$1)="","",INDEX(入力,$A175,K$1))</f>
        <v/>
      </c>
      <c r="L175" s="446"/>
      <c r="M175" s="446"/>
      <c r="N175" s="446"/>
      <c r="O175" s="446"/>
      <c r="P175" s="446"/>
      <c r="Q175" s="446"/>
      <c r="R175" s="446"/>
      <c r="S175" s="446"/>
      <c r="T175" s="447"/>
      <c r="U175" s="445" t="str">
        <f ca="1">IF($K175="","",VLOOKUP($K175,新選手名簿,U$1,FALSE))</f>
        <v/>
      </c>
      <c r="V175" s="446"/>
      <c r="W175" s="446"/>
      <c r="X175" s="446"/>
      <c r="Y175" s="446"/>
      <c r="Z175" s="446"/>
      <c r="AA175" s="446"/>
      <c r="AB175" s="446"/>
      <c r="AC175" s="446"/>
      <c r="AD175" s="446"/>
      <c r="AE175" s="446" t="e">
        <f>IF(INDEX(入力シート!AE155:BC190,$A175,AE$1)="","",入力シート!$AG$1*100+INDEX(入力シート!AE155:BC190,$A175,AE$1))</f>
        <v>#REF!</v>
      </c>
      <c r="AF175" s="446"/>
      <c r="AG175" s="446"/>
      <c r="AH175" s="446"/>
      <c r="AI175" s="446"/>
      <c r="AJ175" s="446"/>
      <c r="AK175" s="446"/>
      <c r="AL175" s="446"/>
      <c r="AM175" s="446"/>
      <c r="AN175" s="447"/>
      <c r="AO175" s="445" t="str">
        <f ca="1">IF($K175="","",VLOOKUP($K175,新選手名簿,AO$1,FALSE))</f>
        <v/>
      </c>
      <c r="AP175" s="446"/>
      <c r="AQ175" s="446"/>
      <c r="AR175" s="446"/>
      <c r="AS175" s="446"/>
      <c r="AT175" s="446"/>
      <c r="AU175" s="446"/>
      <c r="AV175" s="446"/>
      <c r="AW175" s="446"/>
      <c r="AX175" s="446"/>
      <c r="AY175" s="446"/>
      <c r="AZ175" s="446"/>
      <c r="BA175" s="446"/>
      <c r="BB175" s="446"/>
      <c r="BC175" s="446"/>
      <c r="BD175" s="446"/>
      <c r="BE175" s="446"/>
      <c r="BF175" s="446"/>
      <c r="BG175" s="447"/>
      <c r="BH175" s="445" t="str">
        <f ca="1">IF($K175="","",VLOOKUP($K175,新選手名簿,BH$1,FALSE))</f>
        <v/>
      </c>
      <c r="BI175" s="446"/>
      <c r="BJ175" s="446"/>
      <c r="BK175" s="446"/>
      <c r="BL175" s="447"/>
      <c r="BM175" s="445" t="str">
        <f ca="1">IF($K175="","",VLOOKUP($K175,新選手名簿,BM$1,FALSE))</f>
        <v/>
      </c>
      <c r="BN175" s="446"/>
      <c r="BO175" s="446"/>
      <c r="BP175" s="446"/>
      <c r="BQ175" s="447"/>
      <c r="BS175" s="131"/>
      <c r="BT175" s="131"/>
      <c r="BU175" s="131"/>
    </row>
    <row r="176" spans="1:73" ht="12" customHeight="1">
      <c r="A176" s="131"/>
      <c r="G176" s="439"/>
      <c r="H176" s="440"/>
      <c r="I176" s="440"/>
      <c r="J176" s="441"/>
      <c r="K176" s="448"/>
      <c r="L176" s="449"/>
      <c r="M176" s="449"/>
      <c r="N176" s="449"/>
      <c r="O176" s="449"/>
      <c r="P176" s="449"/>
      <c r="Q176" s="449"/>
      <c r="R176" s="449"/>
      <c r="S176" s="449"/>
      <c r="T176" s="450"/>
      <c r="U176" s="448"/>
      <c r="V176" s="449"/>
      <c r="W176" s="449"/>
      <c r="X176" s="449"/>
      <c r="Y176" s="449"/>
      <c r="Z176" s="449"/>
      <c r="AA176" s="449"/>
      <c r="AB176" s="449"/>
      <c r="AC176" s="449"/>
      <c r="AD176" s="449"/>
      <c r="AE176" s="449"/>
      <c r="AF176" s="449"/>
      <c r="AG176" s="449"/>
      <c r="AH176" s="449"/>
      <c r="AI176" s="449"/>
      <c r="AJ176" s="449"/>
      <c r="AK176" s="449"/>
      <c r="AL176" s="449"/>
      <c r="AM176" s="449"/>
      <c r="AN176" s="450"/>
      <c r="AO176" s="448"/>
      <c r="AP176" s="449"/>
      <c r="AQ176" s="449"/>
      <c r="AR176" s="449"/>
      <c r="AS176" s="449"/>
      <c r="AT176" s="449"/>
      <c r="AU176" s="449"/>
      <c r="AV176" s="449"/>
      <c r="AW176" s="449"/>
      <c r="AX176" s="449"/>
      <c r="AY176" s="449"/>
      <c r="AZ176" s="449"/>
      <c r="BA176" s="449"/>
      <c r="BB176" s="449"/>
      <c r="BC176" s="449"/>
      <c r="BD176" s="449"/>
      <c r="BE176" s="449"/>
      <c r="BF176" s="449"/>
      <c r="BG176" s="450"/>
      <c r="BH176" s="448"/>
      <c r="BI176" s="449"/>
      <c r="BJ176" s="449"/>
      <c r="BK176" s="449"/>
      <c r="BL176" s="450"/>
      <c r="BM176" s="448"/>
      <c r="BN176" s="449"/>
      <c r="BO176" s="449"/>
      <c r="BP176" s="449"/>
      <c r="BQ176" s="450"/>
      <c r="BS176" s="131"/>
      <c r="BT176" s="131"/>
      <c r="BU176" s="131"/>
    </row>
    <row r="177" spans="1:73" ht="12" customHeight="1">
      <c r="A177" s="131"/>
      <c r="G177" s="439"/>
      <c r="H177" s="440"/>
      <c r="I177" s="440"/>
      <c r="J177" s="441"/>
      <c r="K177" s="451"/>
      <c r="L177" s="452"/>
      <c r="M177" s="452"/>
      <c r="N177" s="452"/>
      <c r="O177" s="452"/>
      <c r="P177" s="452"/>
      <c r="Q177" s="452"/>
      <c r="R177" s="452"/>
      <c r="S177" s="452"/>
      <c r="T177" s="453"/>
      <c r="U177" s="451"/>
      <c r="V177" s="452"/>
      <c r="W177" s="452"/>
      <c r="X177" s="452"/>
      <c r="Y177" s="452"/>
      <c r="Z177" s="452"/>
      <c r="AA177" s="452"/>
      <c r="AB177" s="452"/>
      <c r="AC177" s="452"/>
      <c r="AD177" s="452"/>
      <c r="AE177" s="452"/>
      <c r="AF177" s="452"/>
      <c r="AG177" s="452"/>
      <c r="AH177" s="452"/>
      <c r="AI177" s="452"/>
      <c r="AJ177" s="452"/>
      <c r="AK177" s="452"/>
      <c r="AL177" s="452"/>
      <c r="AM177" s="452"/>
      <c r="AN177" s="453"/>
      <c r="AO177" s="451"/>
      <c r="AP177" s="452"/>
      <c r="AQ177" s="452"/>
      <c r="AR177" s="452"/>
      <c r="AS177" s="452"/>
      <c r="AT177" s="452"/>
      <c r="AU177" s="452"/>
      <c r="AV177" s="452"/>
      <c r="AW177" s="452"/>
      <c r="AX177" s="452"/>
      <c r="AY177" s="452"/>
      <c r="AZ177" s="452"/>
      <c r="BA177" s="452"/>
      <c r="BB177" s="452"/>
      <c r="BC177" s="452"/>
      <c r="BD177" s="452"/>
      <c r="BE177" s="452"/>
      <c r="BF177" s="452"/>
      <c r="BG177" s="453"/>
      <c r="BH177" s="451"/>
      <c r="BI177" s="452"/>
      <c r="BJ177" s="452"/>
      <c r="BK177" s="452"/>
      <c r="BL177" s="453"/>
      <c r="BM177" s="451"/>
      <c r="BN177" s="452"/>
      <c r="BO177" s="452"/>
      <c r="BP177" s="452"/>
      <c r="BQ177" s="453"/>
      <c r="BS177" s="147"/>
      <c r="BT177" s="147"/>
      <c r="BU177" s="574" t="s">
        <v>195</v>
      </c>
    </row>
    <row r="178" spans="1:73" ht="12" customHeight="1">
      <c r="A178" s="131">
        <f>A175+1</f>
        <v>40</v>
      </c>
      <c r="G178" s="439"/>
      <c r="H178" s="440"/>
      <c r="I178" s="440"/>
      <c r="J178" s="441"/>
      <c r="K178" s="417" t="str">
        <f ca="1">IF(INDEX(入力,$A178,K$1)="","",INDEX(入力,$A178,K$1))</f>
        <v/>
      </c>
      <c r="L178" s="417"/>
      <c r="M178" s="417"/>
      <c r="N178" s="417"/>
      <c r="O178" s="417"/>
      <c r="P178" s="417"/>
      <c r="Q178" s="417"/>
      <c r="R178" s="417"/>
      <c r="S178" s="417"/>
      <c r="T178" s="417"/>
      <c r="U178" s="417" t="str">
        <f ca="1">IF($K178="","",VLOOKUP($K178,新選手名簿,U$1,FALSE))</f>
        <v/>
      </c>
      <c r="V178" s="417"/>
      <c r="W178" s="417"/>
      <c r="X178" s="417"/>
      <c r="Y178" s="417"/>
      <c r="Z178" s="417"/>
      <c r="AA178" s="417"/>
      <c r="AB178" s="417"/>
      <c r="AC178" s="417"/>
      <c r="AD178" s="417"/>
      <c r="AE178" s="417" t="e">
        <f>IF(INDEX(入力シート!AE158:BC193,$A178,AE$1)="","",入力シート!$AG$1*100+INDEX(入力シート!AE158:BC193,$A178,AE$1))</f>
        <v>#REF!</v>
      </c>
      <c r="AF178" s="417"/>
      <c r="AG178" s="417"/>
      <c r="AH178" s="417"/>
      <c r="AI178" s="417"/>
      <c r="AJ178" s="417"/>
      <c r="AK178" s="417"/>
      <c r="AL178" s="417"/>
      <c r="AM178" s="417"/>
      <c r="AN178" s="417"/>
      <c r="AO178" s="417" t="str">
        <f ca="1">IF($K178="","",VLOOKUP($K178,新選手名簿,AO$1,FALSE))</f>
        <v/>
      </c>
      <c r="AP178" s="417"/>
      <c r="AQ178" s="417"/>
      <c r="AR178" s="417"/>
      <c r="AS178" s="417"/>
      <c r="AT178" s="417"/>
      <c r="AU178" s="417"/>
      <c r="AV178" s="417"/>
      <c r="AW178" s="417"/>
      <c r="AX178" s="417"/>
      <c r="AY178" s="417"/>
      <c r="AZ178" s="417"/>
      <c r="BA178" s="417"/>
      <c r="BB178" s="417"/>
      <c r="BC178" s="417"/>
      <c r="BD178" s="417"/>
      <c r="BE178" s="417"/>
      <c r="BF178" s="417"/>
      <c r="BG178" s="417"/>
      <c r="BH178" s="417" t="str">
        <f ca="1">IF($K178="","",VLOOKUP($K178,新選手名簿,BH$1,FALSE))</f>
        <v/>
      </c>
      <c r="BI178" s="417"/>
      <c r="BJ178" s="417"/>
      <c r="BK178" s="417"/>
      <c r="BL178" s="417"/>
      <c r="BM178" s="417" t="str">
        <f ca="1">IF($K178="","",VLOOKUP($K178,新選手名簿,BM$1,FALSE))</f>
        <v/>
      </c>
      <c r="BN178" s="417"/>
      <c r="BO178" s="417"/>
      <c r="BP178" s="417"/>
      <c r="BQ178" s="417"/>
      <c r="BS178" s="147"/>
      <c r="BT178" s="147"/>
      <c r="BU178" s="574"/>
    </row>
    <row r="179" spans="1:73" ht="12" customHeight="1">
      <c r="A179" s="131"/>
      <c r="G179" s="439"/>
      <c r="H179" s="440"/>
      <c r="I179" s="440"/>
      <c r="J179" s="441"/>
      <c r="K179" s="417"/>
      <c r="L179" s="417"/>
      <c r="M179" s="417"/>
      <c r="N179" s="417"/>
      <c r="O179" s="417"/>
      <c r="P179" s="417"/>
      <c r="Q179" s="417"/>
      <c r="R179" s="417"/>
      <c r="S179" s="417"/>
      <c r="T179" s="417"/>
      <c r="U179" s="417"/>
      <c r="V179" s="417"/>
      <c r="W179" s="417"/>
      <c r="X179" s="417"/>
      <c r="Y179" s="417"/>
      <c r="Z179" s="417"/>
      <c r="AA179" s="417"/>
      <c r="AB179" s="417"/>
      <c r="AC179" s="417"/>
      <c r="AD179" s="417"/>
      <c r="AE179" s="417"/>
      <c r="AF179" s="417"/>
      <c r="AG179" s="417"/>
      <c r="AH179" s="417"/>
      <c r="AI179" s="417"/>
      <c r="AJ179" s="417"/>
      <c r="AK179" s="417"/>
      <c r="AL179" s="417"/>
      <c r="AM179" s="417"/>
      <c r="AN179" s="417"/>
      <c r="AO179" s="417"/>
      <c r="AP179" s="417"/>
      <c r="AQ179" s="417"/>
      <c r="AR179" s="417"/>
      <c r="AS179" s="417"/>
      <c r="AT179" s="417"/>
      <c r="AU179" s="417"/>
      <c r="AV179" s="417"/>
      <c r="AW179" s="417"/>
      <c r="AX179" s="417"/>
      <c r="AY179" s="417"/>
      <c r="AZ179" s="417"/>
      <c r="BA179" s="417"/>
      <c r="BB179" s="417"/>
      <c r="BC179" s="417"/>
      <c r="BD179" s="417"/>
      <c r="BE179" s="417"/>
      <c r="BF179" s="417"/>
      <c r="BG179" s="417"/>
      <c r="BH179" s="417"/>
      <c r="BI179" s="417"/>
      <c r="BJ179" s="417"/>
      <c r="BK179" s="417"/>
      <c r="BL179" s="417"/>
      <c r="BM179" s="417"/>
      <c r="BN179" s="417"/>
      <c r="BO179" s="417"/>
      <c r="BP179" s="417"/>
      <c r="BQ179" s="417"/>
      <c r="BS179" s="147"/>
      <c r="BT179" s="147"/>
      <c r="BU179" s="574"/>
    </row>
    <row r="180" spans="1:73" ht="12" customHeight="1">
      <c r="A180" s="131"/>
      <c r="G180" s="442"/>
      <c r="H180" s="443"/>
      <c r="I180" s="443"/>
      <c r="J180" s="444"/>
      <c r="K180" s="417"/>
      <c r="L180" s="417"/>
      <c r="M180" s="417"/>
      <c r="N180" s="417"/>
      <c r="O180" s="417"/>
      <c r="P180" s="417"/>
      <c r="Q180" s="417"/>
      <c r="R180" s="417"/>
      <c r="S180" s="417"/>
      <c r="T180" s="417"/>
      <c r="U180" s="417"/>
      <c r="V180" s="417"/>
      <c r="W180" s="417"/>
      <c r="X180" s="417"/>
      <c r="Y180" s="417"/>
      <c r="Z180" s="417"/>
      <c r="AA180" s="417"/>
      <c r="AB180" s="417"/>
      <c r="AC180" s="417"/>
      <c r="AD180" s="417"/>
      <c r="AE180" s="417"/>
      <c r="AF180" s="417"/>
      <c r="AG180" s="417"/>
      <c r="AH180" s="417"/>
      <c r="AI180" s="417"/>
      <c r="AJ180" s="417"/>
      <c r="AK180" s="417"/>
      <c r="AL180" s="417"/>
      <c r="AM180" s="417"/>
      <c r="AN180" s="417"/>
      <c r="AO180" s="417"/>
      <c r="AP180" s="417"/>
      <c r="AQ180" s="417"/>
      <c r="AR180" s="417"/>
      <c r="AS180" s="417"/>
      <c r="AT180" s="417"/>
      <c r="AU180" s="417"/>
      <c r="AV180" s="417"/>
      <c r="AW180" s="417"/>
      <c r="AX180" s="417"/>
      <c r="AY180" s="417"/>
      <c r="AZ180" s="417"/>
      <c r="BA180" s="417"/>
      <c r="BB180" s="417"/>
      <c r="BC180" s="417"/>
      <c r="BD180" s="417"/>
      <c r="BE180" s="417"/>
      <c r="BF180" s="417"/>
      <c r="BG180" s="417"/>
      <c r="BH180" s="417"/>
      <c r="BI180" s="417"/>
      <c r="BJ180" s="417"/>
      <c r="BK180" s="417"/>
      <c r="BL180" s="417"/>
      <c r="BM180" s="417"/>
      <c r="BN180" s="417"/>
      <c r="BO180" s="417"/>
      <c r="BP180" s="417"/>
      <c r="BQ180" s="417"/>
      <c r="BS180" s="147"/>
      <c r="BT180" s="147"/>
      <c r="BU180" s="574"/>
    </row>
    <row r="181" spans="1:73" ht="19.2">
      <c r="A181" s="131"/>
      <c r="G181" s="155"/>
      <c r="H181" s="55"/>
      <c r="I181" s="55"/>
      <c r="J181" s="55"/>
      <c r="K181" s="154"/>
      <c r="L181" s="154"/>
      <c r="M181" s="154"/>
      <c r="N181" s="154"/>
      <c r="O181" s="154"/>
      <c r="P181" s="154"/>
      <c r="Q181" s="154"/>
      <c r="R181" s="154"/>
      <c r="S181" s="154"/>
      <c r="T181" s="154"/>
      <c r="U181" s="154"/>
      <c r="V181" s="154"/>
      <c r="W181" s="154"/>
      <c r="X181" s="154"/>
      <c r="Y181" s="154"/>
      <c r="Z181" s="154"/>
      <c r="AA181" s="154"/>
      <c r="AB181" s="154"/>
      <c r="AC181" s="154"/>
      <c r="AD181" s="154"/>
      <c r="AE181" s="154"/>
      <c r="AF181" s="154"/>
      <c r="AG181" s="154"/>
      <c r="AH181" s="154"/>
      <c r="AI181" s="154"/>
      <c r="AJ181" s="154"/>
      <c r="AK181" s="154"/>
      <c r="AL181" s="154"/>
      <c r="AM181" s="154"/>
      <c r="AN181" s="154"/>
      <c r="AO181" s="156"/>
      <c r="AP181" s="156"/>
      <c r="AQ181" s="156"/>
      <c r="AR181" s="156"/>
      <c r="AS181" s="156"/>
      <c r="AT181" s="156"/>
      <c r="AU181" s="156"/>
      <c r="AV181" s="156"/>
      <c r="AW181" s="156"/>
      <c r="AX181" s="156"/>
      <c r="AY181" s="156"/>
      <c r="AZ181" s="156"/>
      <c r="BA181" s="156"/>
      <c r="BB181" s="156"/>
      <c r="BC181" s="156"/>
      <c r="BD181" s="156"/>
      <c r="BE181" s="413" t="s">
        <v>234</v>
      </c>
      <c r="BF181" s="413"/>
      <c r="BG181" s="413"/>
      <c r="BH181" s="413"/>
      <c r="BI181" s="413"/>
      <c r="BJ181" s="413"/>
      <c r="BK181" s="413"/>
      <c r="BL181" s="413"/>
      <c r="BM181" s="413"/>
      <c r="BN181" s="413"/>
      <c r="BO181" s="413"/>
      <c r="BP181" s="413"/>
      <c r="BQ181" s="414"/>
      <c r="BS181" s="147"/>
      <c r="BT181" s="147"/>
      <c r="BU181" s="574"/>
    </row>
    <row r="182" spans="1:73" ht="12" customHeight="1">
      <c r="A182" s="131">
        <v>3</v>
      </c>
      <c r="G182" s="7"/>
      <c r="H182" s="8"/>
      <c r="I182" s="571" t="s">
        <v>27</v>
      </c>
      <c r="J182" s="571"/>
      <c r="K182" s="571"/>
      <c r="L182" s="571"/>
      <c r="M182" s="571"/>
      <c r="N182" s="571"/>
      <c r="O182" s="571"/>
      <c r="P182" s="571"/>
      <c r="Q182" s="571"/>
      <c r="R182" s="571"/>
      <c r="S182" s="571"/>
      <c r="T182" s="571"/>
      <c r="U182" s="571"/>
      <c r="V182" s="571"/>
      <c r="W182" s="571"/>
      <c r="X182" s="15"/>
      <c r="Y182" s="15"/>
      <c r="Z182" s="15"/>
      <c r="AA182" s="458" t="str">
        <f ca="1">IF(入力シート!$AA$41=地区男!A182,"参加総数　男子 "&amp;入力シート!$AA$42&amp;" 人","")</f>
        <v/>
      </c>
      <c r="AB182" s="458"/>
      <c r="AC182" s="458"/>
      <c r="AD182" s="458"/>
      <c r="AE182" s="458"/>
      <c r="AF182" s="458"/>
      <c r="AG182" s="458"/>
      <c r="AH182" s="458"/>
      <c r="AI182" s="458"/>
      <c r="AJ182" s="458"/>
      <c r="AK182" s="458"/>
      <c r="AL182" s="458"/>
      <c r="AM182" s="458"/>
      <c r="AN182" s="458"/>
      <c r="AO182" s="458"/>
      <c r="AP182" s="458"/>
      <c r="AQ182" s="458"/>
      <c r="AR182" s="458"/>
      <c r="AS182" s="458"/>
      <c r="AT182" s="458"/>
      <c r="AU182" s="458"/>
      <c r="AV182" s="458"/>
      <c r="AW182" s="458"/>
      <c r="AX182" s="458"/>
      <c r="AY182" s="458"/>
      <c r="AZ182" s="458"/>
      <c r="BA182" s="458"/>
      <c r="BB182" s="15"/>
      <c r="BC182" s="15"/>
      <c r="BD182" s="15"/>
      <c r="BE182" s="409" t="s">
        <v>236</v>
      </c>
      <c r="BF182" s="409"/>
      <c r="BG182" s="409"/>
      <c r="BH182" s="409"/>
      <c r="BI182" s="409"/>
      <c r="BJ182" s="409"/>
      <c r="BK182" s="409"/>
      <c r="BL182" s="409"/>
      <c r="BM182" s="409"/>
      <c r="BN182" s="409"/>
      <c r="BO182" s="409"/>
      <c r="BP182" s="409"/>
      <c r="BQ182" s="410"/>
      <c r="BS182" s="147"/>
      <c r="BT182" s="147"/>
      <c r="BU182" s="574"/>
    </row>
    <row r="183" spans="1:73" ht="12" customHeight="1">
      <c r="A183" s="131"/>
      <c r="G183" s="10"/>
      <c r="H183" s="11"/>
      <c r="I183" s="572"/>
      <c r="J183" s="572"/>
      <c r="K183" s="572"/>
      <c r="L183" s="572"/>
      <c r="M183" s="572"/>
      <c r="N183" s="572"/>
      <c r="O183" s="572"/>
      <c r="P183" s="572"/>
      <c r="Q183" s="572"/>
      <c r="R183" s="572"/>
      <c r="S183" s="572"/>
      <c r="T183" s="572"/>
      <c r="U183" s="572"/>
      <c r="V183" s="572"/>
      <c r="W183" s="572"/>
      <c r="X183" s="24"/>
      <c r="Y183" s="24"/>
      <c r="Z183" s="24"/>
      <c r="AA183" s="459"/>
      <c r="AB183" s="459"/>
      <c r="AC183" s="459"/>
      <c r="AD183" s="459"/>
      <c r="AE183" s="459"/>
      <c r="AF183" s="459"/>
      <c r="AG183" s="459"/>
      <c r="AH183" s="459"/>
      <c r="AI183" s="459"/>
      <c r="AJ183" s="459"/>
      <c r="AK183" s="459"/>
      <c r="AL183" s="459"/>
      <c r="AM183" s="459"/>
      <c r="AN183" s="459"/>
      <c r="AO183" s="459"/>
      <c r="AP183" s="459"/>
      <c r="AQ183" s="459"/>
      <c r="AR183" s="459"/>
      <c r="AS183" s="459"/>
      <c r="AT183" s="459"/>
      <c r="AU183" s="459"/>
      <c r="AV183" s="459"/>
      <c r="AW183" s="459"/>
      <c r="AX183" s="459"/>
      <c r="AY183" s="459"/>
      <c r="AZ183" s="459"/>
      <c r="BA183" s="459"/>
      <c r="BB183" s="24"/>
      <c r="BC183" s="24"/>
      <c r="BD183" s="24"/>
      <c r="BE183" s="411"/>
      <c r="BF183" s="411"/>
      <c r="BG183" s="411"/>
      <c r="BH183" s="411"/>
      <c r="BI183" s="411"/>
      <c r="BJ183" s="411"/>
      <c r="BK183" s="411"/>
      <c r="BL183" s="411"/>
      <c r="BM183" s="411"/>
      <c r="BN183" s="411"/>
      <c r="BO183" s="411"/>
      <c r="BP183" s="411"/>
      <c r="BQ183" s="412"/>
      <c r="BS183" s="147"/>
      <c r="BT183" s="147"/>
      <c r="BU183" s="574"/>
    </row>
    <row r="184" spans="1:73" ht="12" customHeight="1">
      <c r="A184" s="131"/>
      <c r="G184" s="515" t="s">
        <v>6</v>
      </c>
      <c r="H184" s="516"/>
      <c r="I184" s="516"/>
      <c r="J184" s="516"/>
      <c r="K184" s="516"/>
      <c r="L184" s="516"/>
      <c r="M184" s="516"/>
      <c r="N184" s="516"/>
      <c r="O184" s="516"/>
      <c r="P184" s="516"/>
      <c r="Q184" s="516"/>
      <c r="R184" s="516"/>
      <c r="S184" s="516"/>
      <c r="T184" s="516"/>
      <c r="U184" s="516"/>
      <c r="V184" s="516"/>
      <c r="W184" s="516"/>
      <c r="X184" s="516"/>
      <c r="Y184" s="516"/>
      <c r="Z184" s="516"/>
      <c r="AA184" s="516"/>
      <c r="AB184" s="516"/>
      <c r="AC184" s="516"/>
      <c r="AD184" s="516"/>
      <c r="AE184" s="516"/>
      <c r="AF184" s="516"/>
      <c r="AG184" s="516"/>
      <c r="AH184" s="516"/>
      <c r="AI184" s="516"/>
      <c r="AJ184" s="516"/>
      <c r="AK184" s="516"/>
      <c r="AL184" s="516"/>
      <c r="AM184" s="516"/>
      <c r="AN184" s="516"/>
      <c r="AO184" s="516"/>
      <c r="AP184" s="516"/>
      <c r="AQ184" s="516"/>
      <c r="AR184" s="516"/>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6"/>
      <c r="BP184" s="516"/>
      <c r="BQ184" s="517"/>
      <c r="BS184" s="147"/>
      <c r="BT184" s="147"/>
      <c r="BU184" s="574"/>
    </row>
    <row r="185" spans="1:73" ht="12" customHeight="1">
      <c r="A185" s="131"/>
      <c r="G185" s="462"/>
      <c r="H185" s="456"/>
      <c r="I185" s="456"/>
      <c r="J185" s="456"/>
      <c r="K185" s="456"/>
      <c r="L185" s="456"/>
      <c r="M185" s="456"/>
      <c r="N185" s="456"/>
      <c r="O185" s="456"/>
      <c r="P185" s="456"/>
      <c r="Q185" s="456"/>
      <c r="R185" s="456"/>
      <c r="S185" s="456"/>
      <c r="T185" s="456"/>
      <c r="U185" s="456"/>
      <c r="V185" s="456"/>
      <c r="W185" s="456"/>
      <c r="X185" s="456"/>
      <c r="Y185" s="456"/>
      <c r="Z185" s="456"/>
      <c r="AA185" s="456"/>
      <c r="AB185" s="456"/>
      <c r="AC185" s="456"/>
      <c r="AD185" s="456"/>
      <c r="AE185" s="456"/>
      <c r="AF185" s="456"/>
      <c r="AG185" s="456"/>
      <c r="AH185" s="456"/>
      <c r="AI185" s="456"/>
      <c r="AJ185" s="456"/>
      <c r="AK185" s="456"/>
      <c r="AL185" s="456"/>
      <c r="AM185" s="456"/>
      <c r="AN185" s="456"/>
      <c r="AO185" s="456"/>
      <c r="AP185" s="456"/>
      <c r="AQ185" s="456"/>
      <c r="AR185" s="456"/>
      <c r="AS185" s="456"/>
      <c r="AT185" s="456"/>
      <c r="AU185" s="456"/>
      <c r="AV185" s="456"/>
      <c r="AW185" s="456"/>
      <c r="AX185" s="456"/>
      <c r="AY185" s="456"/>
      <c r="AZ185" s="456"/>
      <c r="BA185" s="456"/>
      <c r="BB185" s="456"/>
      <c r="BC185" s="456"/>
      <c r="BD185" s="456"/>
      <c r="BE185" s="456"/>
      <c r="BF185" s="456"/>
      <c r="BG185" s="456"/>
      <c r="BH185" s="456"/>
      <c r="BI185" s="456"/>
      <c r="BJ185" s="456"/>
      <c r="BK185" s="456"/>
      <c r="BL185" s="456"/>
      <c r="BM185" s="456"/>
      <c r="BN185" s="456"/>
      <c r="BO185" s="456"/>
      <c r="BP185" s="456"/>
      <c r="BQ185" s="463"/>
      <c r="BS185" s="147"/>
      <c r="BT185" s="147"/>
      <c r="BU185" s="574"/>
    </row>
    <row r="186" spans="1:73" ht="12" customHeight="1">
      <c r="A186" s="131">
        <v>2</v>
      </c>
      <c r="G186" s="7"/>
      <c r="I186" s="456" t="str">
        <f>IF(INDEX(入力,$A186,G$1)="","",INDEX(入力,$A186,G$1))</f>
        <v>令和 8 年 0 月 0 日</v>
      </c>
      <c r="J186" s="457"/>
      <c r="K186" s="457"/>
      <c r="L186" s="457"/>
      <c r="M186" s="457"/>
      <c r="N186" s="457"/>
      <c r="O186" s="457"/>
      <c r="P186" s="457"/>
      <c r="Q186" s="457"/>
      <c r="R186" s="457"/>
      <c r="S186" s="457"/>
      <c r="T186" s="457"/>
      <c r="U186" s="457"/>
      <c r="V186" s="457"/>
      <c r="W186" s="457"/>
      <c r="X186" s="457"/>
      <c r="Y186" s="457"/>
      <c r="Z186" s="457"/>
      <c r="AA186" s="457"/>
      <c r="AB186" s="457"/>
      <c r="AC186" s="457"/>
      <c r="BQ186" s="9"/>
      <c r="BS186" s="147"/>
      <c r="BT186" s="147"/>
      <c r="BU186" s="574"/>
    </row>
    <row r="187" spans="1:73" ht="12" customHeight="1">
      <c r="A187" s="131"/>
      <c r="G187" s="2"/>
      <c r="AC187" s="440" t="s">
        <v>5</v>
      </c>
      <c r="AD187" s="440"/>
      <c r="AE187" s="440"/>
      <c r="AF187" s="440"/>
      <c r="AG187" s="440"/>
      <c r="AH187" s="440"/>
      <c r="AI187" s="440"/>
      <c r="AM187" s="421" t="str">
        <f>入力シート!$AG$9</f>
        <v>〇〇</v>
      </c>
      <c r="AN187" s="421"/>
      <c r="AO187" s="421"/>
      <c r="AP187" s="421"/>
      <c r="AQ187" s="421"/>
      <c r="AR187" s="421"/>
      <c r="AS187" s="421"/>
      <c r="AT187" s="421"/>
      <c r="AU187" s="421"/>
      <c r="AV187" s="421"/>
      <c r="AW187" s="421"/>
      <c r="AX187" s="421"/>
      <c r="AY187" s="421"/>
      <c r="AZ187" s="421"/>
      <c r="BA187" s="421"/>
      <c r="BB187" s="421"/>
      <c r="BC187" s="421"/>
      <c r="BD187" s="421"/>
      <c r="BE187" s="421"/>
      <c r="BF187" s="421"/>
      <c r="BG187" s="421"/>
      <c r="BH187" s="421"/>
      <c r="BI187" s="421"/>
      <c r="BJ187" s="421"/>
      <c r="BK187" s="421"/>
      <c r="BL187" s="421"/>
      <c r="BM187" s="454" t="s">
        <v>202</v>
      </c>
      <c r="BN187" s="454"/>
      <c r="BO187" s="454"/>
      <c r="BQ187" s="3"/>
      <c r="BS187" s="147"/>
      <c r="BT187" s="147"/>
      <c r="BU187" s="574"/>
    </row>
    <row r="188" spans="1:73" ht="12" customHeight="1">
      <c r="A188" s="131"/>
      <c r="G188" s="2"/>
      <c r="AC188" s="440"/>
      <c r="AD188" s="440"/>
      <c r="AE188" s="440"/>
      <c r="AF188" s="440"/>
      <c r="AG188" s="440"/>
      <c r="AH188" s="440"/>
      <c r="AI188" s="440"/>
      <c r="AM188" s="421"/>
      <c r="AN188" s="421"/>
      <c r="AO188" s="421"/>
      <c r="AP188" s="421"/>
      <c r="AQ188" s="421"/>
      <c r="AR188" s="421"/>
      <c r="AS188" s="421"/>
      <c r="AT188" s="421"/>
      <c r="AU188" s="421"/>
      <c r="AV188" s="421"/>
      <c r="AW188" s="421"/>
      <c r="AX188" s="421"/>
      <c r="AY188" s="421"/>
      <c r="AZ188" s="421"/>
      <c r="BA188" s="421"/>
      <c r="BB188" s="421"/>
      <c r="BC188" s="421"/>
      <c r="BD188" s="421"/>
      <c r="BE188" s="421"/>
      <c r="BF188" s="421"/>
      <c r="BG188" s="421"/>
      <c r="BH188" s="421"/>
      <c r="BI188" s="421"/>
      <c r="BJ188" s="421"/>
      <c r="BK188" s="421"/>
      <c r="BL188" s="421"/>
      <c r="BM188" s="454"/>
      <c r="BN188" s="454"/>
      <c r="BO188" s="454"/>
      <c r="BQ188" s="3"/>
      <c r="BS188" s="147" t="s">
        <v>203</v>
      </c>
      <c r="BT188" s="147"/>
      <c r="BU188" s="574"/>
    </row>
    <row r="189" spans="1:73" ht="12" customHeight="1">
      <c r="A189" s="131"/>
      <c r="G189" s="4"/>
      <c r="H189" s="5"/>
      <c r="I189" s="5"/>
      <c r="J189" s="5"/>
      <c r="K189" s="5"/>
      <c r="L189" s="5"/>
      <c r="M189" s="5"/>
      <c r="N189" s="5"/>
      <c r="O189" s="5"/>
      <c r="P189" s="5"/>
      <c r="Q189" s="5"/>
      <c r="R189" s="5"/>
      <c r="S189" s="5"/>
      <c r="T189" s="5"/>
      <c r="U189" s="5"/>
      <c r="V189" s="5"/>
      <c r="W189" s="5"/>
      <c r="X189" s="5"/>
      <c r="Y189" s="5"/>
      <c r="Z189" s="5"/>
      <c r="AA189" s="5"/>
      <c r="AB189" s="5"/>
      <c r="AC189" s="443"/>
      <c r="AD189" s="443"/>
      <c r="AE189" s="443"/>
      <c r="AF189" s="443"/>
      <c r="AG189" s="443"/>
      <c r="AH189" s="443"/>
      <c r="AI189" s="443"/>
      <c r="AJ189" s="5"/>
      <c r="AK189" s="5"/>
      <c r="AL189" s="5"/>
      <c r="AM189" s="423"/>
      <c r="AN189" s="423"/>
      <c r="AO189" s="423"/>
      <c r="AP189" s="423"/>
      <c r="AQ189" s="423"/>
      <c r="AR189" s="423"/>
      <c r="AS189" s="423"/>
      <c r="AT189" s="423"/>
      <c r="AU189" s="423"/>
      <c r="AV189" s="423"/>
      <c r="AW189" s="423"/>
      <c r="AX189" s="423"/>
      <c r="AY189" s="423"/>
      <c r="AZ189" s="423"/>
      <c r="BA189" s="423"/>
      <c r="BB189" s="423"/>
      <c r="BC189" s="423"/>
      <c r="BD189" s="423"/>
      <c r="BE189" s="423"/>
      <c r="BF189" s="423"/>
      <c r="BG189" s="423"/>
      <c r="BH189" s="423"/>
      <c r="BI189" s="423"/>
      <c r="BJ189" s="423"/>
      <c r="BK189" s="423"/>
      <c r="BL189" s="423"/>
      <c r="BM189" s="455"/>
      <c r="BN189" s="455"/>
      <c r="BO189" s="455"/>
      <c r="BP189" s="5"/>
      <c r="BQ189" s="6"/>
      <c r="BS189" s="147"/>
      <c r="BT189" s="147"/>
      <c r="BU189" s="574"/>
    </row>
    <row r="190" spans="1:73" ht="12" customHeight="1">
      <c r="A190" s="131"/>
      <c r="BS190" s="147"/>
      <c r="BT190" s="147"/>
      <c r="BU190" s="574"/>
    </row>
    <row r="191" spans="1:73" ht="12" customHeight="1">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1"/>
      <c r="AY191" s="131"/>
      <c r="AZ191" s="131"/>
      <c r="BA191" s="131"/>
      <c r="BB191" s="131"/>
      <c r="BC191" s="131"/>
      <c r="BD191" s="131"/>
      <c r="BE191" s="131"/>
      <c r="BF191" s="131"/>
      <c r="BG191" s="131"/>
      <c r="BH191" s="131"/>
      <c r="BI191" s="131"/>
      <c r="BJ191" s="131"/>
      <c r="BK191" s="131"/>
      <c r="BL191" s="131"/>
      <c r="BM191" s="131"/>
      <c r="BN191" s="131"/>
      <c r="BO191" s="131"/>
      <c r="BP191" s="131"/>
      <c r="BQ191" s="131"/>
      <c r="BR191" s="131"/>
      <c r="BS191" s="147"/>
      <c r="BT191" s="147"/>
      <c r="BU191" s="574"/>
    </row>
    <row r="192" spans="1:73" ht="12" customHeight="1">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c r="X192" s="131"/>
      <c r="Y192" s="131"/>
      <c r="Z192" s="131"/>
      <c r="AA192" s="131"/>
      <c r="AB192" s="131"/>
      <c r="AC192" s="131"/>
      <c r="AD192" s="131"/>
      <c r="AE192" s="131"/>
      <c r="AF192" s="131"/>
      <c r="AG192" s="131"/>
      <c r="AH192" s="131"/>
      <c r="AI192" s="131"/>
      <c r="AJ192" s="131"/>
      <c r="AK192" s="131"/>
      <c r="AL192" s="131"/>
      <c r="AM192" s="131"/>
      <c r="AN192" s="131"/>
      <c r="AO192" s="131"/>
      <c r="AP192" s="131"/>
      <c r="AQ192" s="131"/>
      <c r="AR192" s="131"/>
      <c r="AS192" s="131"/>
      <c r="AT192" s="131"/>
      <c r="AU192" s="131"/>
      <c r="AV192" s="131"/>
      <c r="AW192" s="131"/>
      <c r="AX192" s="131"/>
      <c r="AY192" s="131"/>
      <c r="AZ192" s="131"/>
      <c r="BA192" s="131"/>
      <c r="BB192" s="131"/>
      <c r="BC192" s="131"/>
      <c r="BD192" s="131"/>
      <c r="BE192" s="131"/>
      <c r="BF192" s="131"/>
      <c r="BG192" s="131"/>
      <c r="BH192" s="131"/>
      <c r="BI192" s="131"/>
      <c r="BJ192" s="131"/>
      <c r="BK192" s="131"/>
      <c r="BL192" s="131"/>
      <c r="BM192" s="131"/>
      <c r="BN192" s="131"/>
      <c r="BO192" s="131"/>
      <c r="BP192" s="131"/>
      <c r="BQ192" s="131"/>
      <c r="BR192" s="131"/>
      <c r="BS192" s="147"/>
      <c r="BT192" s="147"/>
      <c r="BU192" s="574"/>
    </row>
    <row r="193" spans="1:73" ht="12" customHeight="1">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c r="X193" s="131"/>
      <c r="Y193" s="131"/>
      <c r="Z193" s="131"/>
      <c r="AA193" s="131"/>
      <c r="AB193" s="131"/>
      <c r="AC193" s="131"/>
      <c r="AD193" s="131"/>
      <c r="AE193" s="131"/>
      <c r="AF193" s="131"/>
      <c r="AG193" s="131"/>
      <c r="AH193" s="131"/>
      <c r="AI193" s="131"/>
      <c r="AJ193" s="131"/>
      <c r="AK193" s="131"/>
      <c r="AL193" s="131"/>
      <c r="AM193" s="131"/>
      <c r="AN193" s="131"/>
      <c r="AO193" s="131"/>
      <c r="AP193" s="131"/>
      <c r="AQ193" s="131"/>
      <c r="AR193" s="131"/>
      <c r="AS193" s="131"/>
      <c r="AT193" s="131"/>
      <c r="AU193" s="131"/>
      <c r="AV193" s="131"/>
      <c r="AW193" s="131"/>
      <c r="AX193" s="131"/>
      <c r="AY193" s="131"/>
      <c r="AZ193" s="131"/>
      <c r="BA193" s="131"/>
      <c r="BB193" s="131"/>
      <c r="BC193" s="131"/>
      <c r="BD193" s="131"/>
      <c r="BE193" s="131"/>
      <c r="BF193" s="131"/>
      <c r="BG193" s="131"/>
      <c r="BH193" s="131"/>
      <c r="BI193" s="131"/>
      <c r="BJ193" s="131"/>
      <c r="BK193" s="131"/>
      <c r="BL193" s="131"/>
      <c r="BM193" s="131"/>
      <c r="BN193" s="131"/>
      <c r="BO193" s="131"/>
      <c r="BP193" s="131"/>
      <c r="BQ193" s="131"/>
      <c r="BR193" s="131"/>
      <c r="BS193" s="147"/>
      <c r="BT193" s="147"/>
      <c r="BU193" s="574"/>
    </row>
    <row r="194" spans="1:73" ht="12" customHeight="1">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c r="X194" s="131"/>
      <c r="Y194" s="131"/>
      <c r="Z194" s="131"/>
      <c r="AA194" s="131"/>
      <c r="AB194" s="131"/>
      <c r="AC194" s="131"/>
      <c r="AD194" s="131"/>
      <c r="AE194" s="131"/>
      <c r="AF194" s="131"/>
      <c r="AG194" s="131"/>
      <c r="AH194" s="131"/>
      <c r="AI194" s="131"/>
      <c r="AJ194" s="131"/>
      <c r="AK194" s="131"/>
      <c r="AL194" s="131"/>
      <c r="AM194" s="131"/>
      <c r="AN194" s="131"/>
      <c r="AO194" s="131"/>
      <c r="AP194" s="131"/>
      <c r="AQ194" s="131"/>
      <c r="AR194" s="131"/>
      <c r="AS194" s="131"/>
      <c r="AT194" s="131"/>
      <c r="AU194" s="131"/>
      <c r="AV194" s="131"/>
      <c r="AW194" s="131"/>
      <c r="AX194" s="131"/>
      <c r="AY194" s="131"/>
      <c r="AZ194" s="131"/>
      <c r="BA194" s="131"/>
      <c r="BB194" s="131"/>
      <c r="BC194" s="131"/>
      <c r="BD194" s="131"/>
      <c r="BE194" s="131"/>
      <c r="BF194" s="131"/>
      <c r="BG194" s="131"/>
      <c r="BH194" s="131"/>
      <c r="BI194" s="131"/>
      <c r="BJ194" s="131"/>
      <c r="BK194" s="131"/>
      <c r="BL194" s="131"/>
      <c r="BM194" s="131"/>
      <c r="BN194" s="131"/>
      <c r="BO194" s="131"/>
      <c r="BP194" s="131"/>
      <c r="BQ194" s="131"/>
      <c r="BR194" s="131"/>
      <c r="BS194" s="147"/>
      <c r="BT194" s="147"/>
      <c r="BU194" s="574"/>
    </row>
    <row r="195" spans="1:73" ht="12" customHeight="1">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c r="X195" s="131"/>
      <c r="Y195" s="131"/>
      <c r="Z195" s="131"/>
      <c r="AA195" s="131"/>
      <c r="AB195" s="131"/>
      <c r="AC195" s="131"/>
      <c r="AD195" s="131"/>
      <c r="AE195" s="131"/>
      <c r="AF195" s="131"/>
      <c r="AG195" s="131"/>
      <c r="AH195" s="131"/>
      <c r="AI195" s="131"/>
      <c r="AJ195" s="131"/>
      <c r="AK195" s="131"/>
      <c r="AL195" s="131"/>
      <c r="AM195" s="131"/>
      <c r="AN195" s="131"/>
      <c r="AO195" s="131"/>
      <c r="AP195" s="131"/>
      <c r="AQ195" s="131"/>
      <c r="AR195" s="131"/>
      <c r="AS195" s="131"/>
      <c r="AT195" s="131"/>
      <c r="AU195" s="131"/>
      <c r="AV195" s="131"/>
      <c r="AW195" s="131"/>
      <c r="AX195" s="131"/>
      <c r="AY195" s="131"/>
      <c r="AZ195" s="131"/>
      <c r="BA195" s="131"/>
      <c r="BB195" s="131"/>
      <c r="BC195" s="131"/>
      <c r="BD195" s="131"/>
      <c r="BE195" s="131"/>
      <c r="BF195" s="131"/>
      <c r="BG195" s="131"/>
      <c r="BH195" s="131"/>
      <c r="BI195" s="131"/>
      <c r="BJ195" s="131"/>
      <c r="BK195" s="131"/>
      <c r="BL195" s="131"/>
      <c r="BM195" s="131"/>
      <c r="BN195" s="131"/>
      <c r="BO195" s="131"/>
      <c r="BP195" s="131"/>
      <c r="BQ195" s="131"/>
      <c r="BR195" s="131"/>
      <c r="BS195" s="147"/>
      <c r="BT195" s="147"/>
      <c r="BU195" s="574"/>
    </row>
    <row r="196" spans="1:73" ht="12" customHeight="1">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c r="X196" s="131"/>
      <c r="Y196" s="131"/>
      <c r="Z196" s="131"/>
      <c r="AA196" s="131"/>
      <c r="AB196" s="131"/>
      <c r="AC196" s="131"/>
      <c r="AD196" s="131"/>
      <c r="AE196" s="131"/>
      <c r="AF196" s="131"/>
      <c r="AG196" s="131"/>
      <c r="AH196" s="131"/>
      <c r="AI196" s="131"/>
      <c r="AJ196" s="131"/>
      <c r="AK196" s="131"/>
      <c r="AL196" s="131"/>
      <c r="AM196" s="131"/>
      <c r="AN196" s="131"/>
      <c r="AO196" s="131"/>
      <c r="AP196" s="131"/>
      <c r="AQ196" s="131"/>
      <c r="AR196" s="131"/>
      <c r="AS196" s="131"/>
      <c r="AT196" s="131"/>
      <c r="AU196" s="131"/>
      <c r="AV196" s="131"/>
      <c r="AW196" s="131"/>
      <c r="AX196" s="131"/>
      <c r="AY196" s="131"/>
      <c r="AZ196" s="131"/>
      <c r="BA196" s="131"/>
      <c r="BB196" s="131"/>
      <c r="BC196" s="131"/>
      <c r="BD196" s="131"/>
      <c r="BE196" s="131"/>
      <c r="BF196" s="131"/>
      <c r="BG196" s="131"/>
      <c r="BH196" s="131"/>
      <c r="BI196" s="131"/>
      <c r="BJ196" s="131"/>
      <c r="BK196" s="131"/>
      <c r="BL196" s="131"/>
      <c r="BM196" s="131"/>
      <c r="BN196" s="131"/>
      <c r="BO196" s="131"/>
      <c r="BP196" s="131"/>
      <c r="BQ196" s="131"/>
      <c r="BR196" s="131"/>
      <c r="BS196" s="147"/>
      <c r="BT196" s="147"/>
      <c r="BU196" s="574"/>
    </row>
    <row r="197" spans="1:73" ht="12" customHeight="1">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1"/>
      <c r="AY197" s="131"/>
      <c r="AZ197" s="131"/>
      <c r="BA197" s="131"/>
      <c r="BB197" s="131"/>
      <c r="BC197" s="131"/>
      <c r="BD197" s="131"/>
      <c r="BE197" s="131"/>
      <c r="BF197" s="131"/>
      <c r="BG197" s="131"/>
      <c r="BH197" s="131"/>
      <c r="BI197" s="131"/>
      <c r="BJ197" s="131"/>
      <c r="BK197" s="131"/>
      <c r="BL197" s="131"/>
      <c r="BM197" s="131"/>
      <c r="BN197" s="131"/>
      <c r="BO197" s="131"/>
      <c r="BP197" s="131"/>
      <c r="BQ197" s="131"/>
      <c r="BR197" s="131"/>
      <c r="BS197" s="147"/>
      <c r="BT197" s="147"/>
      <c r="BU197" s="574"/>
    </row>
    <row r="198" spans="1:73" ht="12" customHeight="1">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c r="X198" s="131"/>
      <c r="Y198" s="131"/>
      <c r="Z198" s="131"/>
      <c r="AA198" s="131"/>
      <c r="AB198" s="131"/>
      <c r="AC198" s="131"/>
      <c r="AD198" s="131"/>
      <c r="AE198" s="131"/>
      <c r="AF198" s="131"/>
      <c r="AG198" s="131"/>
      <c r="AH198" s="131"/>
      <c r="AI198" s="131"/>
      <c r="AJ198" s="131"/>
      <c r="AK198" s="131"/>
      <c r="AL198" s="131"/>
      <c r="AM198" s="131"/>
      <c r="AN198" s="131"/>
      <c r="AO198" s="131"/>
      <c r="AP198" s="131"/>
      <c r="AQ198" s="131"/>
      <c r="AR198" s="131"/>
      <c r="AS198" s="131"/>
      <c r="AT198" s="131"/>
      <c r="AU198" s="131"/>
      <c r="AV198" s="131"/>
      <c r="AW198" s="131"/>
      <c r="AX198" s="131"/>
      <c r="AY198" s="131"/>
      <c r="AZ198" s="131"/>
      <c r="BA198" s="131"/>
      <c r="BB198" s="131"/>
      <c r="BC198" s="131"/>
      <c r="BD198" s="131"/>
      <c r="BE198" s="131"/>
      <c r="BF198" s="131"/>
      <c r="BG198" s="131"/>
      <c r="BH198" s="131"/>
      <c r="BI198" s="131"/>
      <c r="BJ198" s="131"/>
      <c r="BK198" s="131"/>
      <c r="BL198" s="131"/>
      <c r="BM198" s="131"/>
      <c r="BN198" s="131"/>
      <c r="BO198" s="131"/>
      <c r="BP198" s="131"/>
      <c r="BQ198" s="131"/>
      <c r="BR198" s="131"/>
      <c r="BS198" s="147"/>
      <c r="BT198" s="147"/>
      <c r="BU198" s="574"/>
    </row>
    <row r="199" spans="1:73" ht="12" customHeight="1">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1"/>
      <c r="AY199" s="131"/>
      <c r="AZ199" s="131"/>
      <c r="BA199" s="131"/>
      <c r="BB199" s="131"/>
      <c r="BC199" s="131"/>
      <c r="BD199" s="131"/>
      <c r="BE199" s="131"/>
      <c r="BF199" s="131"/>
      <c r="BG199" s="131"/>
      <c r="BH199" s="131"/>
      <c r="BI199" s="131"/>
      <c r="BJ199" s="131"/>
      <c r="BK199" s="131"/>
      <c r="BL199" s="131"/>
      <c r="BM199" s="131"/>
      <c r="BN199" s="131"/>
      <c r="BO199" s="131"/>
      <c r="BP199" s="131"/>
      <c r="BQ199" s="131"/>
      <c r="BR199" s="131"/>
      <c r="BS199" s="147"/>
      <c r="BT199" s="147"/>
      <c r="BU199" s="574"/>
    </row>
    <row r="200" spans="1:73" ht="12" customHeight="1">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c r="X200" s="131"/>
      <c r="Y200" s="131"/>
      <c r="Z200" s="131"/>
      <c r="AA200" s="131"/>
      <c r="AB200" s="131"/>
      <c r="AC200" s="131"/>
      <c r="AD200" s="131"/>
      <c r="AE200" s="131"/>
      <c r="AF200" s="131"/>
      <c r="AG200" s="131"/>
      <c r="AH200" s="131"/>
      <c r="AI200" s="131"/>
      <c r="AJ200" s="131"/>
      <c r="AK200" s="131"/>
      <c r="AL200" s="131"/>
      <c r="AM200" s="131"/>
      <c r="AN200" s="131"/>
      <c r="AO200" s="131"/>
      <c r="AP200" s="131"/>
      <c r="AQ200" s="131"/>
      <c r="AR200" s="131"/>
      <c r="AS200" s="131"/>
      <c r="AT200" s="131"/>
      <c r="AU200" s="131"/>
      <c r="AV200" s="131"/>
      <c r="AW200" s="131"/>
      <c r="AX200" s="131"/>
      <c r="AY200" s="131"/>
      <c r="AZ200" s="131"/>
      <c r="BA200" s="131"/>
      <c r="BB200" s="131"/>
      <c r="BC200" s="131"/>
      <c r="BD200" s="131"/>
      <c r="BE200" s="131"/>
      <c r="BF200" s="131"/>
      <c r="BG200" s="131"/>
      <c r="BH200" s="131"/>
      <c r="BI200" s="131"/>
      <c r="BJ200" s="131"/>
      <c r="BK200" s="131"/>
      <c r="BL200" s="131"/>
      <c r="BM200" s="131"/>
      <c r="BN200" s="131"/>
      <c r="BO200" s="131"/>
      <c r="BP200" s="131"/>
      <c r="BQ200" s="131"/>
      <c r="BR200" s="131"/>
      <c r="BS200" s="147"/>
      <c r="BT200" s="147"/>
      <c r="BU200" s="574"/>
    </row>
    <row r="201" spans="1:73" ht="12" customHeight="1">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c r="X201" s="131"/>
      <c r="Y201" s="131"/>
      <c r="Z201" s="131"/>
      <c r="AA201" s="131"/>
      <c r="AB201" s="131"/>
      <c r="AC201" s="131"/>
      <c r="AD201" s="131"/>
      <c r="AE201" s="131"/>
      <c r="AF201" s="131"/>
      <c r="AG201" s="131"/>
      <c r="AH201" s="131"/>
      <c r="AI201" s="131"/>
      <c r="AJ201" s="131"/>
      <c r="AK201" s="131"/>
      <c r="AL201" s="131"/>
      <c r="AM201" s="131"/>
      <c r="AN201" s="131"/>
      <c r="AO201" s="131"/>
      <c r="AP201" s="131"/>
      <c r="AQ201" s="131"/>
      <c r="AR201" s="131"/>
      <c r="AS201" s="131"/>
      <c r="AT201" s="131"/>
      <c r="AU201" s="131"/>
      <c r="AV201" s="131"/>
      <c r="AW201" s="131"/>
      <c r="AX201" s="131"/>
      <c r="AY201" s="131"/>
      <c r="AZ201" s="131"/>
      <c r="BA201" s="131"/>
      <c r="BB201" s="131"/>
      <c r="BC201" s="131"/>
      <c r="BD201" s="131"/>
      <c r="BE201" s="131"/>
      <c r="BF201" s="131"/>
      <c r="BG201" s="131"/>
      <c r="BH201" s="131"/>
      <c r="BI201" s="131"/>
      <c r="BJ201" s="131"/>
      <c r="BK201" s="131"/>
      <c r="BL201" s="131"/>
      <c r="BM201" s="131"/>
      <c r="BN201" s="131"/>
      <c r="BO201" s="131"/>
      <c r="BP201" s="131"/>
      <c r="BQ201" s="131"/>
      <c r="BR201" s="131"/>
      <c r="BS201" s="147"/>
      <c r="BT201" s="147"/>
      <c r="BU201" s="574"/>
    </row>
    <row r="202" spans="1:73" ht="12" customHeight="1">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c r="X202" s="131"/>
      <c r="Y202" s="131"/>
      <c r="Z202" s="131"/>
      <c r="AA202" s="131"/>
      <c r="AB202" s="131"/>
      <c r="AC202" s="131"/>
      <c r="AD202" s="131"/>
      <c r="AE202" s="131"/>
      <c r="AF202" s="131"/>
      <c r="AG202" s="131"/>
      <c r="AH202" s="131"/>
      <c r="AI202" s="131"/>
      <c r="AJ202" s="131"/>
      <c r="AK202" s="131"/>
      <c r="AL202" s="131"/>
      <c r="AM202" s="131"/>
      <c r="AN202" s="131"/>
      <c r="AO202" s="131"/>
      <c r="AP202" s="131"/>
      <c r="AQ202" s="131"/>
      <c r="AR202" s="131"/>
      <c r="AS202" s="131"/>
      <c r="AT202" s="131"/>
      <c r="AU202" s="131"/>
      <c r="AV202" s="131"/>
      <c r="AW202" s="131"/>
      <c r="AX202" s="131"/>
      <c r="AY202" s="131"/>
      <c r="AZ202" s="131"/>
      <c r="BA202" s="131"/>
      <c r="BB202" s="131"/>
      <c r="BC202" s="131"/>
      <c r="BD202" s="131"/>
      <c r="BE202" s="131"/>
      <c r="BF202" s="131"/>
      <c r="BG202" s="131"/>
      <c r="BH202" s="131"/>
      <c r="BI202" s="131"/>
      <c r="BJ202" s="131"/>
      <c r="BK202" s="131"/>
      <c r="BL202" s="131"/>
      <c r="BM202" s="131"/>
      <c r="BN202" s="131"/>
      <c r="BO202" s="131"/>
      <c r="BP202" s="131"/>
      <c r="BQ202" s="131"/>
      <c r="BR202" s="131"/>
      <c r="BS202" s="147"/>
      <c r="BT202" s="147"/>
      <c r="BU202" s="574"/>
    </row>
    <row r="203" spans="1:73" ht="12" customHeight="1"/>
    <row r="204" spans="1:73" ht="12" customHeight="1"/>
    <row r="205" spans="1:73" ht="12" customHeight="1"/>
    <row r="206" spans="1:73" ht="12" customHeight="1"/>
    <row r="207" spans="1:73" ht="12" customHeight="1"/>
    <row r="208" spans="1:73" ht="12" customHeight="1"/>
    <row r="209" ht="12" customHeight="1"/>
    <row r="210" ht="12" customHeight="1"/>
    <row r="211" ht="12" customHeight="1"/>
    <row r="212" ht="12" customHeight="1"/>
    <row r="213" ht="12" customHeight="1"/>
    <row r="214" ht="12" customHeight="1"/>
  </sheetData>
  <mergeCells count="273">
    <mergeCell ref="AK3:AT4"/>
    <mergeCell ref="G5:AH7"/>
    <mergeCell ref="AI5:BQ7"/>
    <mergeCell ref="BU51:BU76"/>
    <mergeCell ref="BU114:BU139"/>
    <mergeCell ref="BU177:BU202"/>
    <mergeCell ref="BU1:BU36"/>
    <mergeCell ref="BM25:BQ27"/>
    <mergeCell ref="AO17:BG18"/>
    <mergeCell ref="G8:T10"/>
    <mergeCell ref="G11:T13"/>
    <mergeCell ref="U11:BQ13"/>
    <mergeCell ref="BB8:BQ10"/>
    <mergeCell ref="U8:BA10"/>
    <mergeCell ref="BH17:BL18"/>
    <mergeCell ref="BH19:BL21"/>
    <mergeCell ref="BM22:BQ24"/>
    <mergeCell ref="I14:Y15"/>
    <mergeCell ref="G17:J18"/>
    <mergeCell ref="K22:T24"/>
    <mergeCell ref="U22:AN24"/>
    <mergeCell ref="AO22:BG24"/>
    <mergeCell ref="K19:T21"/>
    <mergeCell ref="BM17:BQ18"/>
    <mergeCell ref="AF14:AQ15"/>
    <mergeCell ref="AU15:BO16"/>
    <mergeCell ref="U17:AN18"/>
    <mergeCell ref="BM28:BQ30"/>
    <mergeCell ref="K28:T30"/>
    <mergeCell ref="U28:AN30"/>
    <mergeCell ref="AO28:BG30"/>
    <mergeCell ref="BH28:BL30"/>
    <mergeCell ref="AO19:BG21"/>
    <mergeCell ref="AO25:BG27"/>
    <mergeCell ref="BH25:BL27"/>
    <mergeCell ref="K17:T18"/>
    <mergeCell ref="BM34:BQ36"/>
    <mergeCell ref="U31:AN33"/>
    <mergeCell ref="AO31:BG33"/>
    <mergeCell ref="AO37:BG39"/>
    <mergeCell ref="BM31:BQ33"/>
    <mergeCell ref="BM40:BQ42"/>
    <mergeCell ref="G19:J27"/>
    <mergeCell ref="BM19:BQ21"/>
    <mergeCell ref="BH22:BL24"/>
    <mergeCell ref="K25:T27"/>
    <mergeCell ref="U25:AN27"/>
    <mergeCell ref="BH37:BL39"/>
    <mergeCell ref="K37:T39"/>
    <mergeCell ref="BM37:BQ39"/>
    <mergeCell ref="K31:T33"/>
    <mergeCell ref="BH34:BL36"/>
    <mergeCell ref="U19:AN21"/>
    <mergeCell ref="K46:T48"/>
    <mergeCell ref="U46:AN48"/>
    <mergeCell ref="AO46:BG48"/>
    <mergeCell ref="K43:T45"/>
    <mergeCell ref="U43:AN45"/>
    <mergeCell ref="AO43:BG45"/>
    <mergeCell ref="BH43:BL45"/>
    <mergeCell ref="BM43:BQ45"/>
    <mergeCell ref="K40:T42"/>
    <mergeCell ref="U40:AN42"/>
    <mergeCell ref="AO40:BG42"/>
    <mergeCell ref="BH40:BL42"/>
    <mergeCell ref="BM52:BQ54"/>
    <mergeCell ref="K52:T54"/>
    <mergeCell ref="U52:AN54"/>
    <mergeCell ref="AO52:BG54"/>
    <mergeCell ref="I56:W57"/>
    <mergeCell ref="AA56:BA57"/>
    <mergeCell ref="BM61:BO63"/>
    <mergeCell ref="AC61:AI63"/>
    <mergeCell ref="G28:J36"/>
    <mergeCell ref="G37:J45"/>
    <mergeCell ref="G46:J54"/>
    <mergeCell ref="BH46:BL48"/>
    <mergeCell ref="BH52:BL54"/>
    <mergeCell ref="K34:T36"/>
    <mergeCell ref="BH31:BL33"/>
    <mergeCell ref="U34:AN36"/>
    <mergeCell ref="AO34:BG36"/>
    <mergeCell ref="U37:AN39"/>
    <mergeCell ref="BM46:BQ48"/>
    <mergeCell ref="K49:T51"/>
    <mergeCell ref="U49:AN51"/>
    <mergeCell ref="AO49:BG51"/>
    <mergeCell ref="BH49:BL51"/>
    <mergeCell ref="BM49:BQ51"/>
    <mergeCell ref="G58:BQ59"/>
    <mergeCell ref="BH80:BL81"/>
    <mergeCell ref="G71:T73"/>
    <mergeCell ref="U71:BA73"/>
    <mergeCell ref="BB71:BQ73"/>
    <mergeCell ref="G74:T76"/>
    <mergeCell ref="U74:BQ76"/>
    <mergeCell ref="I77:Y78"/>
    <mergeCell ref="Z66:AW67"/>
    <mergeCell ref="G68:BQ70"/>
    <mergeCell ref="AF77:AQ78"/>
    <mergeCell ref="AU78:BO79"/>
    <mergeCell ref="G80:J81"/>
    <mergeCell ref="K80:T81"/>
    <mergeCell ref="U80:AN81"/>
    <mergeCell ref="AO80:BG81"/>
    <mergeCell ref="BM80:BQ81"/>
    <mergeCell ref="AM61:BL63"/>
    <mergeCell ref="I60:AC60"/>
    <mergeCell ref="BH82:BL84"/>
    <mergeCell ref="BM82:BQ84"/>
    <mergeCell ref="K85:T87"/>
    <mergeCell ref="U85:AN87"/>
    <mergeCell ref="AO85:BG87"/>
    <mergeCell ref="BH85:BL87"/>
    <mergeCell ref="BM85:BQ87"/>
    <mergeCell ref="G82:J90"/>
    <mergeCell ref="K82:T84"/>
    <mergeCell ref="U82:AN84"/>
    <mergeCell ref="AO82:BG84"/>
    <mergeCell ref="K88:T90"/>
    <mergeCell ref="U88:AN90"/>
    <mergeCell ref="AO88:BG90"/>
    <mergeCell ref="BM91:BQ93"/>
    <mergeCell ref="K94:T96"/>
    <mergeCell ref="U94:AN96"/>
    <mergeCell ref="AO94:BG96"/>
    <mergeCell ref="BH94:BL96"/>
    <mergeCell ref="BM94:BQ96"/>
    <mergeCell ref="BH88:BL90"/>
    <mergeCell ref="BM88:BQ90"/>
    <mergeCell ref="G91:J99"/>
    <mergeCell ref="K91:T93"/>
    <mergeCell ref="U91:AN93"/>
    <mergeCell ref="AO91:BG93"/>
    <mergeCell ref="K97:T99"/>
    <mergeCell ref="U97:AN99"/>
    <mergeCell ref="AO97:BG99"/>
    <mergeCell ref="BH91:BL93"/>
    <mergeCell ref="BH97:BL99"/>
    <mergeCell ref="BM97:BQ99"/>
    <mergeCell ref="AO103:BG105"/>
    <mergeCell ref="BH103:BL105"/>
    <mergeCell ref="BM103:BQ105"/>
    <mergeCell ref="BM106:BQ108"/>
    <mergeCell ref="BH106:BL108"/>
    <mergeCell ref="G121:BQ122"/>
    <mergeCell ref="G100:J108"/>
    <mergeCell ref="K100:T102"/>
    <mergeCell ref="U100:AN102"/>
    <mergeCell ref="AO100:BG102"/>
    <mergeCell ref="BH100:BL102"/>
    <mergeCell ref="BM100:BQ102"/>
    <mergeCell ref="K103:T105"/>
    <mergeCell ref="U103:AN105"/>
    <mergeCell ref="U106:AN108"/>
    <mergeCell ref="AO106:BG108"/>
    <mergeCell ref="K106:T108"/>
    <mergeCell ref="I123:AC123"/>
    <mergeCell ref="AC124:AI126"/>
    <mergeCell ref="AM124:BL126"/>
    <mergeCell ref="BM124:BO126"/>
    <mergeCell ref="BH109:BL111"/>
    <mergeCell ref="BM109:BQ111"/>
    <mergeCell ref="K112:T114"/>
    <mergeCell ref="U112:AN114"/>
    <mergeCell ref="AO112:BG114"/>
    <mergeCell ref="BH112:BL114"/>
    <mergeCell ref="BM112:BQ114"/>
    <mergeCell ref="BH115:BL117"/>
    <mergeCell ref="BM115:BQ117"/>
    <mergeCell ref="I119:W120"/>
    <mergeCell ref="AA119:BA120"/>
    <mergeCell ref="G109:J117"/>
    <mergeCell ref="K109:T111"/>
    <mergeCell ref="U109:AN111"/>
    <mergeCell ref="AO109:BG111"/>
    <mergeCell ref="K115:T117"/>
    <mergeCell ref="U115:AN117"/>
    <mergeCell ref="AO115:BG117"/>
    <mergeCell ref="G145:J153"/>
    <mergeCell ref="K145:T147"/>
    <mergeCell ref="U145:AN147"/>
    <mergeCell ref="AO145:BG147"/>
    <mergeCell ref="K151:T153"/>
    <mergeCell ref="U151:AN153"/>
    <mergeCell ref="BH145:BL147"/>
    <mergeCell ref="G143:J144"/>
    <mergeCell ref="K143:T144"/>
    <mergeCell ref="U143:AN144"/>
    <mergeCell ref="AO143:BG144"/>
    <mergeCell ref="K148:T150"/>
    <mergeCell ref="U148:AN150"/>
    <mergeCell ref="BM154:BQ156"/>
    <mergeCell ref="AO148:BG150"/>
    <mergeCell ref="BH148:BL150"/>
    <mergeCell ref="BM148:BQ150"/>
    <mergeCell ref="BM151:BQ153"/>
    <mergeCell ref="AO151:BG153"/>
    <mergeCell ref="BH151:BL153"/>
    <mergeCell ref="G163:J171"/>
    <mergeCell ref="K163:T165"/>
    <mergeCell ref="U163:AN165"/>
    <mergeCell ref="AO163:BG165"/>
    <mergeCell ref="K166:T168"/>
    <mergeCell ref="BH154:BL156"/>
    <mergeCell ref="G154:J162"/>
    <mergeCell ref="K154:T156"/>
    <mergeCell ref="U154:AN156"/>
    <mergeCell ref="AO154:BG156"/>
    <mergeCell ref="K160:T162"/>
    <mergeCell ref="U160:AN162"/>
    <mergeCell ref="AO160:BG162"/>
    <mergeCell ref="K157:T159"/>
    <mergeCell ref="U157:AN159"/>
    <mergeCell ref="K169:T171"/>
    <mergeCell ref="U169:AN171"/>
    <mergeCell ref="U166:AN168"/>
    <mergeCell ref="BM157:BQ159"/>
    <mergeCell ref="BH160:BL162"/>
    <mergeCell ref="BM160:BQ162"/>
    <mergeCell ref="BH163:BL165"/>
    <mergeCell ref="BM163:BQ165"/>
    <mergeCell ref="BM166:BQ168"/>
    <mergeCell ref="BH157:BL159"/>
    <mergeCell ref="AO157:BG159"/>
    <mergeCell ref="G137:T139"/>
    <mergeCell ref="AC187:AI189"/>
    <mergeCell ref="AM187:BL189"/>
    <mergeCell ref="BM187:BO189"/>
    <mergeCell ref="BH178:BL180"/>
    <mergeCell ref="BM178:BQ180"/>
    <mergeCell ref="BM172:BQ174"/>
    <mergeCell ref="G184:BQ185"/>
    <mergeCell ref="I186:AC186"/>
    <mergeCell ref="AO175:BG177"/>
    <mergeCell ref="BM175:BQ177"/>
    <mergeCell ref="K172:T174"/>
    <mergeCell ref="U172:AN174"/>
    <mergeCell ref="I182:W183"/>
    <mergeCell ref="AA182:BA183"/>
    <mergeCell ref="G172:J180"/>
    <mergeCell ref="BH172:BL174"/>
    <mergeCell ref="K178:T180"/>
    <mergeCell ref="U178:AN180"/>
    <mergeCell ref="AO178:BG180"/>
    <mergeCell ref="AO172:BG174"/>
    <mergeCell ref="K175:T177"/>
    <mergeCell ref="U175:AN177"/>
    <mergeCell ref="AO169:BG171"/>
    <mergeCell ref="X3:AJ4"/>
    <mergeCell ref="BE55:BQ55"/>
    <mergeCell ref="BE56:BQ57"/>
    <mergeCell ref="BE118:BQ118"/>
    <mergeCell ref="BE119:BQ120"/>
    <mergeCell ref="BE181:BQ181"/>
    <mergeCell ref="BE182:BQ183"/>
    <mergeCell ref="BH175:BL177"/>
    <mergeCell ref="BM169:BQ171"/>
    <mergeCell ref="BH166:BL168"/>
    <mergeCell ref="BH169:BL171"/>
    <mergeCell ref="AO166:BG168"/>
    <mergeCell ref="BM145:BQ147"/>
    <mergeCell ref="BH143:BL144"/>
    <mergeCell ref="Z129:AW130"/>
    <mergeCell ref="G131:BQ133"/>
    <mergeCell ref="G134:T136"/>
    <mergeCell ref="U134:BA136"/>
    <mergeCell ref="BB134:BQ136"/>
    <mergeCell ref="BM143:BQ144"/>
    <mergeCell ref="U137:BQ139"/>
    <mergeCell ref="I140:Y141"/>
    <mergeCell ref="AF140:AQ141"/>
    <mergeCell ref="AU141:BO142"/>
  </mergeCells>
  <phoneticPr fontId="4"/>
  <dataValidations count="4">
    <dataValidation allowBlank="1" showInputMessage="1" showErrorMessage="1" prompt="月日をで入力または手書きしてください_x000a_" sqref="AK3 AU3:AW4" xr:uid="{00000000-0002-0000-1900-000000000000}"/>
    <dataValidation allowBlank="1" showInputMessage="1" showErrorMessage="1" prompt="地区名を入力または手書きしてください" sqref="AI5" xr:uid="{00000000-0002-0000-1900-000001000000}"/>
    <dataValidation allowBlank="1" showInputMessage="1" showErrorMessage="1" prompt="月日を○/○で入力してください_x000a_" sqref="X3" xr:uid="{00000000-0002-0000-1900-000002000000}"/>
    <dataValidation type="list" allowBlank="1" showInputMessage="1" prompt="地区名をリストから選択してください_x000a_" sqref="G5:AH7" xr:uid="{00000000-0002-0000-1900-000003000000}">
      <formula1>"川崎,横浜,横三,湘南,北相,西相"</formula1>
    </dataValidation>
  </dataValidations>
  <pageMargins left="0.6692913385826772" right="0.70866141732283472" top="0.6692913385826772" bottom="0.27559055118110237" header="0.51181102362204722" footer="0.31496062992125984"/>
  <pageSetup paperSize="9" orientation="portrait" r:id="rId1"/>
  <headerFooter alignWithMargins="0"/>
  <rowBreaks count="2" manualBreakCount="2">
    <brk id="64" min="1" max="69" man="1"/>
    <brk id="127" min="1" max="6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O50"/>
  <sheetViews>
    <sheetView view="pageBreakPreview" topLeftCell="A19" zoomScale="90" zoomScaleNormal="90" zoomScaleSheetLayoutView="90" workbookViewId="0">
      <selection activeCell="C28" sqref="C28:C29"/>
    </sheetView>
  </sheetViews>
  <sheetFormatPr defaultColWidth="9" defaultRowHeight="13.2"/>
  <cols>
    <col min="1" max="16" width="3.109375" customWidth="1"/>
    <col min="17" max="28" width="4" customWidth="1"/>
    <col min="29" max="29" width="2.21875" customWidth="1"/>
  </cols>
  <sheetData>
    <row r="1" spans="1:67" ht="36" customHeight="1">
      <c r="A1" s="121"/>
      <c r="B1" s="137" t="s">
        <v>96</v>
      </c>
      <c r="C1" s="136"/>
      <c r="D1" s="136"/>
      <c r="E1" s="136"/>
      <c r="F1" s="136"/>
      <c r="G1" s="136"/>
      <c r="H1" s="136"/>
      <c r="I1" s="136"/>
      <c r="J1" s="136"/>
      <c r="K1" s="136"/>
      <c r="L1" s="136"/>
      <c r="M1" s="136"/>
      <c r="N1" s="136"/>
      <c r="O1" s="136"/>
      <c r="P1" s="136"/>
      <c r="Q1" s="136"/>
      <c r="R1" s="136"/>
      <c r="S1" s="136"/>
      <c r="T1" s="136"/>
      <c r="U1" s="136"/>
      <c r="V1" s="136"/>
      <c r="W1" s="136"/>
      <c r="X1" s="136"/>
      <c r="Y1" s="136"/>
      <c r="Z1" s="136"/>
      <c r="AA1" s="136"/>
      <c r="AB1" s="136"/>
      <c r="AC1" s="136"/>
      <c r="AD1" s="136"/>
      <c r="AE1" s="136"/>
      <c r="AF1" s="136"/>
      <c r="AG1" s="121"/>
      <c r="AH1" s="121"/>
      <c r="AI1" s="121"/>
      <c r="AJ1" s="121"/>
      <c r="AK1" s="121"/>
      <c r="AL1" s="121"/>
      <c r="AM1" s="121"/>
      <c r="AN1" s="121"/>
      <c r="AO1" s="121"/>
      <c r="AP1" s="121"/>
      <c r="AQ1" s="121"/>
      <c r="AR1" s="121"/>
      <c r="AS1" s="121"/>
      <c r="AT1" s="121"/>
      <c r="AU1" s="121"/>
      <c r="AV1" s="121"/>
      <c r="AW1" s="121"/>
      <c r="AX1" s="121"/>
      <c r="AY1" s="121"/>
      <c r="AZ1" s="121"/>
      <c r="BA1" s="121"/>
      <c r="BB1" s="121"/>
      <c r="BC1" s="121"/>
      <c r="BD1" s="121"/>
      <c r="BE1" s="121"/>
      <c r="BF1" s="121"/>
      <c r="BG1" s="121"/>
      <c r="BH1" s="121"/>
      <c r="BI1" s="121"/>
      <c r="BJ1" s="121"/>
      <c r="BK1" s="121"/>
      <c r="BL1" s="121"/>
      <c r="BM1" s="121"/>
      <c r="BN1" s="121"/>
      <c r="BO1" s="121"/>
    </row>
    <row r="2" spans="1:67" ht="24.75" customHeight="1">
      <c r="A2" s="121"/>
      <c r="B2" s="132"/>
      <c r="C2" s="133"/>
      <c r="D2" s="134" t="s">
        <v>117</v>
      </c>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5"/>
      <c r="AI2" s="121"/>
      <c r="AJ2" s="121"/>
      <c r="AK2" s="121"/>
      <c r="AL2" s="121"/>
      <c r="AM2" s="121"/>
      <c r="AN2" s="121"/>
      <c r="AO2" s="121"/>
      <c r="AP2" s="121"/>
      <c r="AQ2" s="121"/>
      <c r="AR2" s="121"/>
      <c r="AS2" s="121"/>
      <c r="AT2" s="121"/>
      <c r="AU2" s="121"/>
      <c r="AV2" s="121"/>
      <c r="AW2" s="121"/>
      <c r="AX2" s="121"/>
      <c r="AY2" s="121"/>
      <c r="AZ2" s="121"/>
      <c r="BA2" s="121"/>
      <c r="BB2" s="121"/>
      <c r="BC2" s="121"/>
      <c r="BD2" s="121"/>
      <c r="BE2" s="121"/>
      <c r="BF2" s="121"/>
      <c r="BG2" s="121"/>
      <c r="BH2" s="121"/>
      <c r="BI2" s="121"/>
      <c r="BJ2" s="121"/>
      <c r="BK2" s="121"/>
      <c r="BL2" s="121"/>
      <c r="BM2" s="121"/>
      <c r="BN2" s="121"/>
      <c r="BO2" s="121"/>
    </row>
    <row r="3" spans="1:67" ht="36.75" customHeight="1">
      <c r="A3" s="122"/>
      <c r="B3" s="138" t="s">
        <v>237</v>
      </c>
      <c r="C3" s="122"/>
      <c r="D3" s="122"/>
      <c r="F3" s="122"/>
      <c r="G3" s="122"/>
      <c r="H3" s="122"/>
      <c r="I3" s="123"/>
      <c r="J3" s="123"/>
      <c r="K3" s="123"/>
      <c r="L3" s="123"/>
      <c r="M3" s="123"/>
      <c r="N3" s="123"/>
      <c r="O3" s="123"/>
      <c r="P3" s="123"/>
      <c r="Q3" s="123"/>
      <c r="R3" s="123"/>
      <c r="S3" s="123"/>
      <c r="T3" s="123"/>
      <c r="U3" s="123"/>
      <c r="V3" s="123"/>
      <c r="W3" s="123"/>
      <c r="X3" s="123"/>
      <c r="Y3" s="123"/>
      <c r="Z3" s="123"/>
      <c r="AA3" s="123"/>
      <c r="AB3" s="123"/>
      <c r="AC3" s="123"/>
      <c r="AD3" s="123"/>
      <c r="AE3" s="121"/>
      <c r="AF3" s="121"/>
      <c r="AG3" s="121"/>
      <c r="AH3" s="121"/>
      <c r="AI3" s="121"/>
      <c r="AJ3" s="121"/>
      <c r="AK3" s="121"/>
      <c r="AL3" s="121"/>
      <c r="AM3" s="121"/>
      <c r="AN3" s="121"/>
      <c r="AO3" s="121"/>
      <c r="AP3" s="121"/>
      <c r="AQ3" s="121"/>
      <c r="AR3" s="121"/>
      <c r="AS3" s="121"/>
      <c r="AT3" s="121"/>
      <c r="AU3" s="121"/>
      <c r="AV3" s="121"/>
      <c r="AW3" s="121"/>
      <c r="AX3" s="121"/>
      <c r="AY3" s="121"/>
      <c r="AZ3" s="121"/>
      <c r="BA3" s="121"/>
      <c r="BB3" s="121"/>
      <c r="BC3" s="121"/>
      <c r="BD3" s="121"/>
      <c r="BE3" s="121"/>
      <c r="BF3" s="121"/>
      <c r="BG3" s="121"/>
      <c r="BH3" s="121"/>
      <c r="BI3" s="121"/>
      <c r="BJ3" s="121"/>
      <c r="BK3" s="121"/>
      <c r="BL3" s="121"/>
      <c r="BM3" s="121"/>
      <c r="BN3" s="121"/>
      <c r="BO3" s="121"/>
    </row>
    <row r="4" spans="1:67" ht="24" customHeight="1">
      <c r="A4" s="122"/>
      <c r="B4" s="122" t="s">
        <v>60</v>
      </c>
      <c r="C4" s="122"/>
      <c r="D4" s="122"/>
      <c r="E4" s="122"/>
      <c r="F4" s="122"/>
      <c r="G4" s="122"/>
      <c r="H4" s="122"/>
      <c r="I4" s="123"/>
      <c r="J4" s="123"/>
      <c r="K4" s="123"/>
      <c r="L4" s="123"/>
      <c r="M4" s="123"/>
      <c r="N4" s="123"/>
      <c r="O4" s="123"/>
      <c r="P4" s="123"/>
      <c r="Q4" s="123"/>
      <c r="R4" s="123"/>
      <c r="S4" s="123"/>
      <c r="T4" s="123"/>
      <c r="U4" s="123"/>
      <c r="V4" s="123"/>
      <c r="W4" s="123"/>
      <c r="X4" s="123"/>
      <c r="Y4" s="123"/>
      <c r="Z4" s="123"/>
      <c r="AA4" s="123"/>
      <c r="AB4" s="123"/>
      <c r="AC4" s="123"/>
      <c r="AD4" s="123"/>
      <c r="AE4" s="121"/>
      <c r="AF4" s="121"/>
      <c r="AG4" s="121"/>
      <c r="AH4" s="121"/>
      <c r="AI4" s="121"/>
      <c r="AJ4" s="121"/>
      <c r="AK4" s="121"/>
      <c r="AL4" s="121"/>
      <c r="AM4" s="121"/>
      <c r="AN4" s="121"/>
      <c r="AO4" s="121"/>
      <c r="AP4" s="121"/>
      <c r="AQ4" s="121"/>
      <c r="AR4" s="121"/>
      <c r="AS4" s="121"/>
      <c r="AT4" s="121"/>
      <c r="AU4" s="121"/>
      <c r="AV4" s="121"/>
      <c r="AW4" s="121"/>
      <c r="AX4" s="121"/>
      <c r="AY4" s="121"/>
      <c r="AZ4" s="121"/>
      <c r="BA4" s="121"/>
      <c r="BB4" s="121"/>
      <c r="BC4" s="121"/>
      <c r="BD4" s="121"/>
      <c r="BE4" s="121"/>
      <c r="BF4" s="121"/>
      <c r="BG4" s="121"/>
      <c r="BH4" s="121"/>
      <c r="BI4" s="121"/>
      <c r="BJ4" s="121"/>
      <c r="BK4" s="121"/>
      <c r="BL4" s="121"/>
      <c r="BM4" s="121"/>
      <c r="BN4" s="121"/>
      <c r="BO4" s="121"/>
    </row>
    <row r="5" spans="1:67" ht="24" customHeight="1">
      <c r="A5" s="122"/>
      <c r="B5" s="122"/>
      <c r="C5" s="122" t="s">
        <v>64</v>
      </c>
      <c r="D5" s="122"/>
      <c r="E5" s="122"/>
      <c r="F5" s="122"/>
      <c r="G5" s="122"/>
      <c r="H5" s="122"/>
      <c r="I5" s="123"/>
      <c r="J5" s="123"/>
      <c r="K5" s="123"/>
      <c r="L5" s="123"/>
      <c r="M5" s="123"/>
      <c r="N5" s="123"/>
      <c r="O5" s="123"/>
      <c r="P5" s="123"/>
      <c r="Q5" s="123"/>
      <c r="R5" s="123"/>
      <c r="S5" s="123"/>
      <c r="T5" s="123"/>
      <c r="U5" s="123"/>
      <c r="V5" s="123"/>
      <c r="W5" s="123"/>
      <c r="X5" s="123"/>
      <c r="Y5" s="123"/>
      <c r="Z5" s="123"/>
      <c r="AA5" s="123"/>
      <c r="AB5" s="123"/>
      <c r="AC5" s="123"/>
      <c r="AD5" s="123"/>
      <c r="AE5" s="121"/>
      <c r="AF5" s="121"/>
      <c r="AG5" s="121"/>
      <c r="AH5" s="121"/>
      <c r="AI5" s="121"/>
      <c r="AJ5" s="121"/>
      <c r="AK5" s="121"/>
      <c r="AL5" s="121"/>
      <c r="AM5" s="121"/>
      <c r="AN5" s="121"/>
      <c r="AO5" s="121"/>
      <c r="AP5" s="121"/>
      <c r="AQ5" s="121"/>
      <c r="AR5" s="121"/>
      <c r="AS5" s="121"/>
      <c r="AT5" s="121"/>
      <c r="AU5" s="121"/>
      <c r="AV5" s="121"/>
      <c r="AW5" s="121"/>
      <c r="AX5" s="121"/>
      <c r="AY5" s="121"/>
      <c r="AZ5" s="121"/>
      <c r="BA5" s="121"/>
      <c r="BB5" s="121"/>
      <c r="BC5" s="121"/>
      <c r="BD5" s="121"/>
      <c r="BE5" s="121"/>
      <c r="BF5" s="121"/>
      <c r="BG5" s="121"/>
      <c r="BH5" s="121"/>
      <c r="BI5" s="121"/>
      <c r="BJ5" s="121"/>
      <c r="BK5" s="121"/>
      <c r="BL5" s="121"/>
      <c r="BM5" s="121"/>
      <c r="BN5" s="121"/>
      <c r="BO5" s="121"/>
    </row>
    <row r="6" spans="1:67" ht="24" customHeight="1">
      <c r="A6" s="122"/>
      <c r="B6" s="122"/>
      <c r="C6" s="124" t="s">
        <v>77</v>
      </c>
      <c r="D6" s="122"/>
      <c r="E6" s="122"/>
      <c r="F6" s="122"/>
      <c r="G6" s="122"/>
      <c r="H6" s="122"/>
      <c r="I6" s="123"/>
      <c r="J6" s="123"/>
      <c r="K6" s="123"/>
      <c r="L6" s="123"/>
      <c r="M6" s="123"/>
      <c r="N6" s="123"/>
      <c r="O6" s="123"/>
      <c r="P6" s="123"/>
      <c r="Q6" s="123"/>
      <c r="R6" s="123"/>
      <c r="S6" s="123"/>
      <c r="T6" s="123"/>
      <c r="U6" s="123"/>
      <c r="V6" s="123"/>
      <c r="W6" s="123"/>
      <c r="X6" s="123"/>
      <c r="Y6" s="123"/>
      <c r="Z6" s="123"/>
      <c r="AA6" s="123"/>
      <c r="AB6" s="123"/>
      <c r="AC6" s="123"/>
      <c r="AD6" s="123"/>
      <c r="AE6" s="121"/>
      <c r="AF6" s="121"/>
      <c r="AG6" s="121"/>
      <c r="AH6" s="121"/>
      <c r="AI6" s="121"/>
      <c r="AJ6" s="121"/>
      <c r="AK6" s="121"/>
      <c r="AL6" s="121"/>
      <c r="AM6" s="121"/>
      <c r="AN6" s="121"/>
      <c r="AO6" s="121"/>
      <c r="AP6" s="121"/>
      <c r="AQ6" s="121"/>
      <c r="AR6" s="121"/>
      <c r="AS6" s="121"/>
      <c r="AT6" s="121"/>
      <c r="AU6" s="121"/>
      <c r="AV6" s="121"/>
      <c r="AW6" s="121"/>
      <c r="AX6" s="121"/>
      <c r="AY6" s="121"/>
      <c r="AZ6" s="121"/>
      <c r="BA6" s="121"/>
      <c r="BB6" s="121"/>
      <c r="BC6" s="121"/>
      <c r="BD6" s="121"/>
      <c r="BE6" s="121"/>
      <c r="BF6" s="121"/>
      <c r="BG6" s="121"/>
      <c r="BH6" s="121"/>
      <c r="BI6" s="121"/>
      <c r="BJ6" s="121"/>
      <c r="BK6" s="121"/>
      <c r="BL6" s="121"/>
      <c r="BM6" s="121"/>
      <c r="BN6" s="121"/>
      <c r="BO6" s="121"/>
    </row>
    <row r="7" spans="1:67" ht="24" customHeight="1">
      <c r="A7" s="122"/>
      <c r="B7" s="122"/>
      <c r="C7" s="122" t="s">
        <v>63</v>
      </c>
      <c r="D7" s="122"/>
      <c r="E7" s="122"/>
      <c r="F7" s="122"/>
      <c r="G7" s="122"/>
      <c r="H7" s="122"/>
      <c r="I7" s="123"/>
      <c r="J7" s="123"/>
      <c r="K7" s="123"/>
      <c r="L7" s="123"/>
      <c r="M7" s="123"/>
      <c r="N7" s="123"/>
      <c r="O7" s="123"/>
      <c r="P7" s="123"/>
      <c r="Q7" s="123"/>
      <c r="R7" s="123"/>
      <c r="S7" s="123"/>
      <c r="T7" s="123"/>
      <c r="U7" s="123"/>
      <c r="V7" s="123"/>
      <c r="W7" s="123"/>
      <c r="X7" s="123"/>
      <c r="Y7" s="123"/>
      <c r="Z7" s="123"/>
      <c r="AA7" s="123"/>
      <c r="AB7" s="123"/>
      <c r="AC7" s="123"/>
      <c r="AD7" s="123"/>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row>
    <row r="8" spans="1:67" ht="19.5" customHeight="1">
      <c r="A8" s="122"/>
      <c r="B8" s="122"/>
      <c r="C8" s="122"/>
      <c r="D8" s="122"/>
      <c r="E8" s="122"/>
      <c r="F8" s="122"/>
      <c r="G8" s="122"/>
      <c r="H8" s="122"/>
      <c r="I8" s="123"/>
      <c r="J8" s="123"/>
      <c r="K8" s="123"/>
      <c r="L8" s="123"/>
      <c r="M8" s="123"/>
      <c r="N8" s="123"/>
      <c r="O8" s="123"/>
      <c r="P8" s="123"/>
      <c r="Q8" s="123"/>
      <c r="R8" s="123"/>
      <c r="S8" s="123"/>
      <c r="T8" s="123"/>
      <c r="U8" s="123"/>
      <c r="V8" s="123"/>
      <c r="W8" s="123"/>
      <c r="X8" s="123"/>
      <c r="Y8" s="123"/>
      <c r="Z8" s="123"/>
      <c r="AA8" s="123"/>
      <c r="AB8" s="123"/>
      <c r="AC8" s="123"/>
      <c r="AD8" s="123"/>
      <c r="AE8" s="121"/>
      <c r="AF8" s="121"/>
      <c r="AG8" s="121"/>
      <c r="AH8" s="121"/>
      <c r="AI8" s="121"/>
      <c r="AJ8" s="121"/>
      <c r="AK8" s="121"/>
      <c r="AL8" s="121"/>
      <c r="AM8" s="121"/>
      <c r="AN8" s="121"/>
      <c r="AO8" s="121"/>
      <c r="AP8" s="121"/>
      <c r="AQ8" s="121"/>
      <c r="AR8" s="121"/>
      <c r="AS8" s="121"/>
      <c r="AT8" s="121"/>
      <c r="AU8" s="121"/>
      <c r="AV8" s="121"/>
      <c r="AW8" s="121"/>
      <c r="AX8" s="121"/>
      <c r="AY8" s="121"/>
      <c r="AZ8" s="121"/>
      <c r="BA8" s="121"/>
      <c r="BB8" s="121"/>
      <c r="BC8" s="121"/>
      <c r="BD8" s="121"/>
      <c r="BE8" s="121"/>
      <c r="BF8" s="121"/>
      <c r="BG8" s="121"/>
      <c r="BH8" s="121"/>
      <c r="BI8" s="121"/>
      <c r="BJ8" s="121"/>
      <c r="BK8" s="121"/>
      <c r="BL8" s="121"/>
      <c r="BM8" s="121"/>
      <c r="BN8" s="121"/>
      <c r="BO8" s="121"/>
    </row>
    <row r="9" spans="1:67" ht="20.25" customHeight="1">
      <c r="A9" s="122"/>
      <c r="B9" s="122" t="s">
        <v>72</v>
      </c>
      <c r="C9" s="122"/>
      <c r="D9" s="122"/>
      <c r="E9" s="122"/>
      <c r="F9" s="122"/>
      <c r="G9" s="122"/>
      <c r="H9" s="122"/>
      <c r="I9" s="123"/>
      <c r="J9" s="123"/>
      <c r="K9" s="123"/>
      <c r="L9" s="123"/>
      <c r="M9" s="123"/>
      <c r="N9" s="123"/>
      <c r="O9" s="123"/>
      <c r="P9" s="123"/>
      <c r="Q9" s="123"/>
      <c r="R9" s="123"/>
      <c r="S9" s="123"/>
      <c r="T9" s="123"/>
      <c r="U9" s="158"/>
      <c r="V9" s="123"/>
      <c r="W9" s="121"/>
      <c r="X9" s="123"/>
      <c r="Y9" s="123"/>
      <c r="Z9" s="123"/>
      <c r="AA9" s="123"/>
      <c r="AB9" s="123"/>
      <c r="AC9" s="123"/>
      <c r="AD9" s="123"/>
      <c r="AE9" s="121"/>
      <c r="AF9" s="121"/>
      <c r="AG9" s="121"/>
      <c r="AH9" s="121"/>
      <c r="AI9" s="121"/>
      <c r="AJ9" s="121"/>
      <c r="AK9" s="121"/>
      <c r="AL9" s="121"/>
      <c r="AM9" s="121"/>
      <c r="AN9" s="121"/>
      <c r="AO9" s="121"/>
      <c r="AP9" s="121"/>
      <c r="AQ9" s="121"/>
      <c r="AR9" s="121"/>
      <c r="AS9" s="121"/>
      <c r="AT9" s="121"/>
      <c r="AU9" s="121"/>
      <c r="AV9" s="121"/>
      <c r="AW9" s="121"/>
      <c r="AX9" s="121"/>
      <c r="AY9" s="121"/>
      <c r="AZ9" s="121"/>
      <c r="BA9" s="121"/>
      <c r="BB9" s="121"/>
      <c r="BC9" s="121"/>
      <c r="BD9" s="121"/>
      <c r="BE9" s="121"/>
      <c r="BF9" s="121"/>
      <c r="BG9" s="121"/>
      <c r="BH9" s="121"/>
      <c r="BI9" s="121"/>
      <c r="BJ9" s="121"/>
      <c r="BK9" s="121"/>
      <c r="BL9" s="121"/>
      <c r="BM9" s="121"/>
      <c r="BN9" s="121"/>
      <c r="BO9" s="121"/>
    </row>
    <row r="10" spans="1:67" ht="20.25" customHeight="1">
      <c r="A10" s="122"/>
      <c r="B10" s="122" t="s">
        <v>82</v>
      </c>
      <c r="C10" s="122"/>
      <c r="D10" s="122"/>
      <c r="E10" s="122"/>
      <c r="F10" s="122"/>
      <c r="G10" s="122"/>
      <c r="H10" s="122"/>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row>
    <row r="11" spans="1:67" ht="24" customHeight="1">
      <c r="A11" s="122"/>
      <c r="B11" s="122" t="s">
        <v>61</v>
      </c>
      <c r="C11" s="122"/>
      <c r="D11" s="122"/>
      <c r="E11" s="122"/>
      <c r="F11" s="122"/>
      <c r="G11" s="122"/>
      <c r="H11" s="122"/>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row>
    <row r="12" spans="1:67" ht="24" customHeight="1">
      <c r="A12" s="122"/>
      <c r="B12" s="122"/>
      <c r="C12" s="122"/>
      <c r="D12" s="122"/>
      <c r="E12" s="122"/>
      <c r="F12" s="122"/>
      <c r="G12" s="122"/>
      <c r="H12" s="122"/>
      <c r="I12" s="123"/>
      <c r="J12" s="123"/>
      <c r="K12" s="123"/>
      <c r="L12" s="123"/>
      <c r="M12" s="123"/>
      <c r="N12" s="123"/>
      <c r="O12" s="123"/>
      <c r="P12" s="123"/>
      <c r="Q12" s="123"/>
      <c r="R12" s="123"/>
      <c r="S12" s="123"/>
      <c r="T12" s="123"/>
      <c r="U12" s="123"/>
      <c r="V12" s="123"/>
      <c r="W12" s="123"/>
      <c r="X12" s="123"/>
      <c r="Y12" s="123"/>
      <c r="Z12" s="123"/>
      <c r="AA12" s="123"/>
      <c r="AB12" s="123"/>
      <c r="AC12" s="123"/>
      <c r="AD12" s="123"/>
      <c r="AE12" s="121"/>
      <c r="AF12" s="121"/>
      <c r="AG12" s="121"/>
      <c r="AH12" s="121"/>
      <c r="AI12" s="121"/>
      <c r="AJ12" s="121"/>
      <c r="AK12" s="121"/>
      <c r="AL12" s="121"/>
      <c r="AM12" s="121"/>
      <c r="AN12" s="121"/>
      <c r="AO12" s="121"/>
      <c r="AP12" s="121"/>
      <c r="AQ12" s="121"/>
      <c r="AR12" s="121"/>
      <c r="AS12" s="121"/>
      <c r="AT12" s="121"/>
      <c r="AU12" s="121"/>
      <c r="AV12" s="121"/>
      <c r="AW12" s="121"/>
      <c r="AX12" s="121"/>
      <c r="AY12" s="121"/>
      <c r="AZ12" s="121"/>
      <c r="BA12" s="121"/>
      <c r="BB12" s="121"/>
      <c r="BC12" s="121"/>
      <c r="BD12" s="121"/>
      <c r="BE12" s="121"/>
      <c r="BF12" s="121"/>
      <c r="BG12" s="121"/>
      <c r="BH12" s="121"/>
      <c r="BI12" s="121"/>
      <c r="BJ12" s="121"/>
      <c r="BK12" s="121"/>
      <c r="BL12" s="121"/>
      <c r="BM12" s="121"/>
      <c r="BN12" s="121"/>
      <c r="BO12" s="121"/>
    </row>
    <row r="13" spans="1:67" ht="24" customHeight="1">
      <c r="A13" s="122"/>
      <c r="B13" s="122" t="s">
        <v>73</v>
      </c>
      <c r="C13" s="122"/>
      <c r="D13" s="122"/>
      <c r="E13" s="122"/>
      <c r="F13" s="122"/>
      <c r="G13" s="122"/>
      <c r="H13" s="122"/>
      <c r="I13" s="123"/>
      <c r="J13" s="123"/>
      <c r="K13" s="123"/>
      <c r="L13" s="123"/>
      <c r="M13" s="123"/>
      <c r="N13" s="123"/>
      <c r="O13" s="123"/>
      <c r="P13" s="123"/>
      <c r="Q13" s="123"/>
      <c r="R13" s="123"/>
      <c r="S13" s="123"/>
      <c r="T13" s="123"/>
      <c r="U13" s="123"/>
      <c r="V13" s="123"/>
      <c r="W13" s="123"/>
      <c r="X13" s="123"/>
      <c r="Y13" s="123"/>
      <c r="Z13" s="123"/>
      <c r="AA13" s="123"/>
      <c r="AB13" s="123"/>
      <c r="AC13" s="123"/>
      <c r="AD13" s="123"/>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c r="BA13" s="121"/>
      <c r="BB13" s="121"/>
      <c r="BC13" s="121"/>
      <c r="BD13" s="121"/>
      <c r="BE13" s="121"/>
      <c r="BF13" s="121"/>
      <c r="BG13" s="121"/>
      <c r="BH13" s="121"/>
      <c r="BI13" s="121"/>
      <c r="BJ13" s="121"/>
      <c r="BK13" s="121"/>
      <c r="BL13" s="121"/>
      <c r="BM13" s="121"/>
      <c r="BN13" s="121"/>
      <c r="BO13" s="121"/>
    </row>
    <row r="14" spans="1:67" ht="24" customHeight="1">
      <c r="A14" s="122"/>
      <c r="B14" s="122"/>
      <c r="C14" s="122" t="s">
        <v>65</v>
      </c>
      <c r="D14" s="121"/>
      <c r="E14" s="122"/>
      <c r="F14" s="122"/>
      <c r="G14" s="122"/>
      <c r="H14" s="122"/>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c r="BM14" s="121"/>
      <c r="BN14" s="121"/>
      <c r="BO14" s="121"/>
    </row>
    <row r="15" spans="1:67" ht="24" customHeight="1">
      <c r="A15" s="122"/>
      <c r="B15" s="122"/>
      <c r="C15" s="122"/>
      <c r="D15" s="122" t="s">
        <v>62</v>
      </c>
      <c r="E15" s="122"/>
      <c r="F15" s="122"/>
      <c r="G15" s="122"/>
      <c r="H15" s="122"/>
      <c r="I15" s="123"/>
      <c r="J15" s="123"/>
      <c r="K15" s="123"/>
      <c r="L15" s="123"/>
      <c r="M15" s="123"/>
      <c r="N15" s="123"/>
      <c r="O15" s="123"/>
      <c r="P15" s="123"/>
      <c r="Q15" s="123"/>
      <c r="R15" s="123"/>
      <c r="S15" s="123"/>
      <c r="T15" s="123"/>
      <c r="U15" s="123"/>
      <c r="V15" s="123"/>
      <c r="W15" s="123"/>
      <c r="X15" s="123"/>
      <c r="Y15" s="123"/>
      <c r="Z15" s="123"/>
      <c r="AA15" s="123"/>
      <c r="AB15" s="123"/>
      <c r="AC15" s="123"/>
      <c r="AD15" s="123"/>
      <c r="AE15" s="121"/>
      <c r="AF15" s="121"/>
      <c r="AG15" s="121"/>
      <c r="AH15" s="121"/>
      <c r="AI15" s="121"/>
      <c r="AJ15" s="121"/>
      <c r="AK15" s="121"/>
      <c r="AL15" s="121"/>
      <c r="AM15" s="121"/>
      <c r="AN15" s="121"/>
      <c r="AO15" s="121"/>
      <c r="AP15" s="121"/>
      <c r="AQ15" s="121"/>
      <c r="AR15" s="121"/>
      <c r="AS15" s="121"/>
      <c r="AT15" s="121"/>
      <c r="AU15" s="121"/>
      <c r="AV15" s="121"/>
      <c r="AW15" s="121"/>
      <c r="AX15" s="121"/>
      <c r="AY15" s="121"/>
      <c r="AZ15" s="121"/>
      <c r="BA15" s="121"/>
      <c r="BB15" s="121"/>
      <c r="BC15" s="121"/>
      <c r="BD15" s="121"/>
      <c r="BE15" s="121"/>
      <c r="BF15" s="121"/>
      <c r="BG15" s="121"/>
      <c r="BH15" s="121"/>
      <c r="BI15" s="121"/>
      <c r="BJ15" s="121"/>
      <c r="BK15" s="121"/>
      <c r="BL15" s="121"/>
      <c r="BM15" s="121"/>
      <c r="BN15" s="121"/>
      <c r="BO15" s="121"/>
    </row>
    <row r="16" spans="1:67" ht="24" customHeight="1">
      <c r="A16" s="122"/>
      <c r="B16" s="122"/>
      <c r="C16" s="122" t="s">
        <v>74</v>
      </c>
      <c r="D16" s="122"/>
      <c r="E16" s="122"/>
      <c r="F16" s="122"/>
      <c r="G16" s="122"/>
      <c r="H16" s="122"/>
      <c r="I16" s="123"/>
      <c r="J16" s="123"/>
      <c r="K16" s="123"/>
      <c r="L16" s="123"/>
      <c r="M16" s="123"/>
      <c r="N16" s="123"/>
      <c r="O16" s="123"/>
      <c r="P16" s="123"/>
      <c r="Q16" s="123"/>
      <c r="R16" s="123"/>
      <c r="S16" s="123"/>
      <c r="T16" s="123"/>
      <c r="U16" s="123"/>
      <c r="V16" s="123"/>
      <c r="W16" s="123"/>
      <c r="X16" s="123"/>
      <c r="Y16" s="123"/>
      <c r="Z16" s="123"/>
      <c r="AA16" s="123"/>
      <c r="AB16" s="123"/>
      <c r="AC16" s="123"/>
      <c r="AD16" s="123"/>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row>
    <row r="17" spans="1:67" ht="24" customHeight="1">
      <c r="A17" s="122"/>
      <c r="B17" s="122"/>
      <c r="C17" s="122"/>
      <c r="D17" s="122" t="s">
        <v>101</v>
      </c>
      <c r="E17" s="122"/>
      <c r="F17" s="122"/>
      <c r="G17" s="122"/>
      <c r="H17" s="122"/>
      <c r="I17" s="123"/>
      <c r="J17" s="123"/>
      <c r="K17" s="123"/>
      <c r="L17" s="123"/>
      <c r="M17" s="123"/>
      <c r="N17" s="123"/>
      <c r="O17" s="123"/>
      <c r="P17" s="123"/>
      <c r="Q17" s="123"/>
      <c r="R17" s="123"/>
      <c r="S17" s="123"/>
      <c r="T17" s="123"/>
      <c r="U17" s="123"/>
      <c r="V17" s="123"/>
      <c r="W17" s="123"/>
      <c r="X17" s="123"/>
      <c r="Y17" s="123"/>
      <c r="Z17" s="123"/>
      <c r="AA17" s="123"/>
      <c r="AB17" s="123"/>
      <c r="AC17" s="123"/>
      <c r="AD17" s="123"/>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row>
    <row r="18" spans="1:67" ht="24" customHeight="1">
      <c r="A18" s="122"/>
      <c r="B18" s="122"/>
      <c r="C18" s="122"/>
      <c r="D18" s="122" t="s">
        <v>80</v>
      </c>
      <c r="E18" s="122"/>
      <c r="F18" s="122"/>
      <c r="G18" s="122"/>
      <c r="H18" s="122"/>
      <c r="I18" s="123"/>
      <c r="J18" s="123"/>
      <c r="K18" s="123"/>
      <c r="L18" s="123"/>
      <c r="M18" s="123"/>
      <c r="N18" s="123"/>
      <c r="O18" s="123"/>
      <c r="P18" s="123"/>
      <c r="Q18" s="123"/>
      <c r="R18" s="123"/>
      <c r="S18" s="123"/>
      <c r="T18" s="123"/>
      <c r="U18" s="123"/>
      <c r="V18" s="123"/>
      <c r="W18" s="123"/>
      <c r="X18" s="123"/>
      <c r="Y18" s="123"/>
      <c r="Z18" s="123"/>
      <c r="AA18" s="123"/>
      <c r="AB18" s="123"/>
      <c r="AC18" s="123"/>
      <c r="AD18" s="123"/>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c r="BA18" s="121"/>
      <c r="BB18" s="121"/>
      <c r="BC18" s="121"/>
      <c r="BD18" s="121"/>
      <c r="BE18" s="121"/>
      <c r="BF18" s="121"/>
      <c r="BG18" s="121"/>
      <c r="BH18" s="121"/>
      <c r="BI18" s="121"/>
      <c r="BJ18" s="121"/>
      <c r="BK18" s="121"/>
      <c r="BL18" s="121"/>
      <c r="BM18" s="121"/>
      <c r="BN18" s="121"/>
      <c r="BO18" s="121"/>
    </row>
    <row r="19" spans="1:67" ht="24" customHeight="1">
      <c r="A19" s="122"/>
      <c r="B19" s="122"/>
      <c r="C19" s="122"/>
      <c r="D19" s="122"/>
      <c r="E19" s="122" t="s">
        <v>81</v>
      </c>
      <c r="F19" s="122"/>
      <c r="G19" s="122"/>
      <c r="H19" s="122"/>
      <c r="I19" s="123"/>
      <c r="J19" s="123"/>
      <c r="K19" s="123"/>
      <c r="L19" s="123"/>
      <c r="M19" s="123"/>
      <c r="N19" s="123"/>
      <c r="O19" s="123"/>
      <c r="P19" s="123"/>
      <c r="Q19" s="123"/>
      <c r="R19" s="123"/>
      <c r="S19" s="123"/>
      <c r="T19" s="123"/>
      <c r="U19" s="123"/>
      <c r="V19" s="123"/>
      <c r="W19" s="123"/>
      <c r="X19" s="123"/>
      <c r="Y19" s="123"/>
      <c r="Z19" s="123"/>
      <c r="AA19" s="123"/>
      <c r="AB19" s="123"/>
      <c r="AC19" s="123"/>
      <c r="AD19" s="123"/>
      <c r="AE19" s="121"/>
      <c r="AF19" s="121"/>
      <c r="AG19" s="121"/>
      <c r="AH19" s="121"/>
      <c r="AI19" s="121"/>
      <c r="AJ19" s="121"/>
      <c r="AK19" s="121"/>
      <c r="AL19" s="121"/>
      <c r="AM19" s="121"/>
      <c r="AN19" s="121"/>
      <c r="AO19" s="121"/>
      <c r="AP19" s="121"/>
      <c r="AQ19" s="121"/>
      <c r="AR19" s="121"/>
      <c r="AS19" s="121"/>
      <c r="AT19" s="121"/>
      <c r="AU19" s="121"/>
      <c r="AV19" s="121"/>
      <c r="AW19" s="121"/>
      <c r="AX19" s="121"/>
      <c r="AY19" s="121"/>
      <c r="AZ19" s="121"/>
      <c r="BA19" s="121"/>
      <c r="BB19" s="121"/>
      <c r="BC19" s="121"/>
      <c r="BD19" s="121"/>
      <c r="BE19" s="121"/>
      <c r="BF19" s="121"/>
      <c r="BG19" s="121"/>
      <c r="BH19" s="121"/>
      <c r="BI19" s="121"/>
      <c r="BJ19" s="121"/>
      <c r="BK19" s="121"/>
      <c r="BL19" s="121"/>
      <c r="BM19" s="121"/>
      <c r="BN19" s="121"/>
      <c r="BO19" s="121"/>
    </row>
    <row r="20" spans="1:67" ht="24" customHeight="1">
      <c r="A20" s="122"/>
      <c r="B20" s="122"/>
      <c r="C20" s="122" t="s">
        <v>66</v>
      </c>
      <c r="D20" s="122"/>
      <c r="E20" s="122"/>
      <c r="F20" s="122"/>
      <c r="G20" s="122"/>
      <c r="H20" s="122"/>
      <c r="I20" s="123"/>
      <c r="J20" s="123"/>
      <c r="K20" s="123"/>
      <c r="L20" s="123"/>
      <c r="M20" s="123"/>
      <c r="N20" s="123"/>
      <c r="O20" s="123"/>
      <c r="P20" s="123"/>
      <c r="Q20" s="123"/>
      <c r="R20" s="123"/>
      <c r="S20" s="123"/>
      <c r="T20" s="123"/>
      <c r="U20" s="123"/>
      <c r="V20" s="123"/>
      <c r="W20" s="123"/>
      <c r="X20" s="123"/>
      <c r="Y20" s="123"/>
      <c r="Z20" s="123"/>
      <c r="AA20" s="123"/>
      <c r="AB20" s="123"/>
      <c r="AC20" s="123"/>
      <c r="AD20" s="123"/>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c r="BA20" s="121"/>
      <c r="BB20" s="121"/>
      <c r="BC20" s="121"/>
      <c r="BD20" s="121"/>
      <c r="BE20" s="121"/>
      <c r="BF20" s="121"/>
      <c r="BG20" s="121"/>
      <c r="BH20" s="121"/>
      <c r="BI20" s="121"/>
      <c r="BJ20" s="121"/>
      <c r="BK20" s="121"/>
      <c r="BL20" s="121"/>
      <c r="BM20" s="121"/>
      <c r="BN20" s="121"/>
      <c r="BO20" s="121"/>
    </row>
    <row r="21" spans="1:67" ht="24" customHeight="1">
      <c r="A21" s="122"/>
      <c r="B21" s="122"/>
      <c r="C21" s="122" t="s">
        <v>69</v>
      </c>
      <c r="D21" s="122"/>
      <c r="E21" s="122"/>
      <c r="F21" s="122"/>
      <c r="G21" s="122"/>
      <c r="H21" s="122"/>
      <c r="I21" s="123"/>
      <c r="J21" s="123"/>
      <c r="K21" s="123"/>
      <c r="L21" s="123"/>
      <c r="M21" s="123"/>
      <c r="N21" s="123"/>
      <c r="O21" s="123"/>
      <c r="P21" s="123"/>
      <c r="Q21" s="123"/>
      <c r="R21" s="123"/>
      <c r="S21" s="123"/>
      <c r="T21" s="123"/>
      <c r="U21" s="123"/>
      <c r="V21" s="123"/>
      <c r="W21" s="123"/>
      <c r="X21" s="123"/>
      <c r="Y21" s="123"/>
      <c r="Z21" s="123"/>
      <c r="AA21" s="123"/>
      <c r="AB21" s="123"/>
      <c r="AC21" s="123"/>
      <c r="AD21" s="123"/>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c r="BA21" s="121"/>
      <c r="BB21" s="121"/>
      <c r="BC21" s="121"/>
      <c r="BD21" s="121"/>
      <c r="BE21" s="121"/>
      <c r="BF21" s="121"/>
      <c r="BG21" s="121"/>
      <c r="BH21" s="121"/>
      <c r="BI21" s="121"/>
      <c r="BJ21" s="121"/>
      <c r="BK21" s="121"/>
      <c r="BL21" s="121"/>
      <c r="BM21" s="121"/>
      <c r="BN21" s="121"/>
      <c r="BO21" s="121"/>
    </row>
    <row r="22" spans="1:67" ht="24" customHeight="1">
      <c r="A22" s="122"/>
      <c r="B22" s="122"/>
      <c r="C22" s="122" t="s">
        <v>67</v>
      </c>
      <c r="D22" s="122"/>
      <c r="E22" s="122"/>
      <c r="F22" s="122"/>
      <c r="G22" s="122"/>
      <c r="H22" s="122"/>
      <c r="I22" s="123"/>
      <c r="J22" s="123"/>
      <c r="K22" s="123"/>
      <c r="L22" s="123"/>
      <c r="M22" s="123"/>
      <c r="N22" s="123"/>
      <c r="O22" s="123"/>
      <c r="P22" s="123"/>
      <c r="Q22" s="123"/>
      <c r="R22" s="123"/>
      <c r="S22" s="123"/>
      <c r="T22" s="123"/>
      <c r="U22" s="123"/>
      <c r="V22" s="123"/>
      <c r="W22" s="123"/>
      <c r="X22" s="123"/>
      <c r="Y22" s="123"/>
      <c r="Z22" s="123"/>
      <c r="AA22" s="123"/>
      <c r="AB22" s="123"/>
      <c r="AC22" s="123"/>
      <c r="AD22" s="123"/>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c r="BA22" s="121"/>
      <c r="BB22" s="121"/>
      <c r="BC22" s="121"/>
      <c r="BD22" s="121"/>
      <c r="BE22" s="121"/>
      <c r="BF22" s="121"/>
      <c r="BG22" s="121"/>
      <c r="BH22" s="121"/>
      <c r="BI22" s="121"/>
      <c r="BJ22" s="121"/>
      <c r="BK22" s="121"/>
      <c r="BL22" s="121"/>
      <c r="BM22" s="121"/>
      <c r="BN22" s="121"/>
      <c r="BO22" s="121"/>
    </row>
    <row r="23" spans="1:67" ht="24" customHeight="1">
      <c r="A23" s="122"/>
      <c r="B23" s="122"/>
      <c r="C23" s="122" t="s">
        <v>68</v>
      </c>
      <c r="D23" s="122"/>
      <c r="E23" s="122"/>
      <c r="F23" s="122"/>
      <c r="G23" s="122"/>
      <c r="H23" s="122"/>
      <c r="I23" s="123"/>
      <c r="J23" s="123"/>
      <c r="K23" s="123"/>
      <c r="L23" s="123"/>
      <c r="M23" s="123"/>
      <c r="N23" s="123"/>
      <c r="O23" s="123"/>
      <c r="P23" s="123"/>
      <c r="Q23" s="123"/>
      <c r="R23" s="123"/>
      <c r="S23" s="123"/>
      <c r="T23" s="123"/>
      <c r="U23" s="123"/>
      <c r="V23" s="123"/>
      <c r="W23" s="123"/>
      <c r="X23" s="123"/>
      <c r="Y23" s="123"/>
      <c r="Z23" s="123"/>
      <c r="AA23" s="123"/>
      <c r="AB23" s="123"/>
      <c r="AC23" s="123"/>
      <c r="AD23" s="123"/>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21"/>
      <c r="BM23" s="121"/>
      <c r="BN23" s="121"/>
      <c r="BO23" s="121"/>
    </row>
    <row r="24" spans="1:67" ht="24" customHeight="1">
      <c r="A24" s="122"/>
      <c r="B24" s="122"/>
      <c r="C24" s="122" t="s">
        <v>211</v>
      </c>
      <c r="D24" s="122"/>
      <c r="E24" s="122"/>
      <c r="F24" s="122"/>
      <c r="G24" s="122"/>
      <c r="H24" s="122"/>
      <c r="I24" s="123"/>
      <c r="J24" s="123"/>
      <c r="K24" s="123"/>
      <c r="L24" s="123"/>
      <c r="M24" s="123"/>
      <c r="N24" s="123"/>
      <c r="O24" s="123"/>
      <c r="P24" s="123"/>
      <c r="Q24" s="123"/>
      <c r="R24" s="123"/>
      <c r="S24" s="123"/>
      <c r="T24" s="123"/>
      <c r="U24" s="123"/>
      <c r="V24" s="123"/>
      <c r="W24" s="123"/>
      <c r="X24" s="123"/>
      <c r="Y24" s="123"/>
      <c r="Z24" s="123"/>
      <c r="AA24" s="123"/>
      <c r="AB24" s="123"/>
      <c r="AC24" s="123"/>
      <c r="AD24" s="123"/>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1"/>
      <c r="BM24" s="121"/>
      <c r="BN24" s="121"/>
      <c r="BO24" s="121"/>
    </row>
    <row r="25" spans="1:67" ht="24" customHeight="1">
      <c r="A25" s="122"/>
      <c r="B25" s="122"/>
      <c r="C25" s="122" t="s">
        <v>76</v>
      </c>
      <c r="D25" s="121"/>
      <c r="E25" s="122"/>
      <c r="F25" s="122"/>
      <c r="G25" s="122"/>
      <c r="H25" s="122"/>
      <c r="I25" s="123"/>
      <c r="J25" s="123"/>
      <c r="K25" s="123"/>
      <c r="L25" s="123"/>
      <c r="M25" s="123"/>
      <c r="N25" s="123"/>
      <c r="O25" s="123"/>
      <c r="P25" s="123"/>
      <c r="Q25" s="123"/>
      <c r="R25" s="123"/>
      <c r="S25" s="123"/>
      <c r="T25" s="123"/>
      <c r="U25" s="123"/>
      <c r="V25" s="123"/>
      <c r="W25" s="123"/>
      <c r="X25" s="123"/>
      <c r="Y25" s="123"/>
      <c r="Z25" s="123"/>
      <c r="AA25" s="123"/>
      <c r="AB25" s="123"/>
      <c r="AC25" s="123"/>
      <c r="AD25" s="123"/>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21"/>
      <c r="BA25" s="121"/>
      <c r="BB25" s="121"/>
      <c r="BC25" s="121"/>
      <c r="BD25" s="121"/>
      <c r="BE25" s="121"/>
      <c r="BF25" s="121"/>
      <c r="BG25" s="121"/>
      <c r="BH25" s="121"/>
      <c r="BI25" s="121"/>
      <c r="BJ25" s="121"/>
      <c r="BK25" s="121"/>
      <c r="BL25" s="121"/>
      <c r="BM25" s="121"/>
      <c r="BN25" s="121"/>
      <c r="BO25" s="121"/>
    </row>
    <row r="26" spans="1:67" ht="24" customHeight="1">
      <c r="A26" s="122"/>
      <c r="B26" s="122"/>
      <c r="C26" s="122"/>
      <c r="D26" s="122" t="s">
        <v>75</v>
      </c>
      <c r="E26" s="122"/>
      <c r="F26" s="122"/>
      <c r="G26" s="122"/>
      <c r="H26" s="122"/>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1"/>
      <c r="AF26" s="121"/>
      <c r="AG26" s="121"/>
      <c r="AH26" s="121"/>
      <c r="AI26" s="121"/>
      <c r="AJ26" s="121"/>
      <c r="AK26" s="121"/>
      <c r="AL26" s="121"/>
      <c r="AM26" s="121"/>
      <c r="AN26" s="121"/>
      <c r="AO26" s="121"/>
      <c r="AP26" s="121"/>
      <c r="AQ26" s="121"/>
      <c r="AR26" s="121"/>
      <c r="AS26" s="121"/>
      <c r="AT26" s="121"/>
      <c r="AU26" s="121"/>
      <c r="AV26" s="121"/>
      <c r="AW26" s="121"/>
      <c r="AX26" s="121"/>
      <c r="AY26" s="121"/>
      <c r="AZ26" s="121"/>
      <c r="BA26" s="121"/>
      <c r="BB26" s="121"/>
      <c r="BC26" s="121"/>
      <c r="BD26" s="121"/>
      <c r="BE26" s="121"/>
      <c r="BF26" s="121"/>
      <c r="BG26" s="121"/>
      <c r="BH26" s="121"/>
      <c r="BI26" s="121"/>
      <c r="BJ26" s="121"/>
      <c r="BK26" s="121"/>
      <c r="BL26" s="121"/>
      <c r="BM26" s="121"/>
      <c r="BN26" s="121"/>
      <c r="BO26" s="121"/>
    </row>
    <row r="27" spans="1:67" ht="26.25" customHeight="1">
      <c r="A27" s="125"/>
      <c r="B27" s="125"/>
      <c r="C27" s="122"/>
      <c r="D27" s="122" t="s">
        <v>190</v>
      </c>
      <c r="E27" s="125"/>
      <c r="F27" s="125"/>
      <c r="G27" s="125"/>
      <c r="H27" s="125"/>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c r="BA27" s="121"/>
      <c r="BB27" s="121"/>
      <c r="BC27" s="121"/>
      <c r="BD27" s="121"/>
      <c r="BE27" s="121"/>
      <c r="BF27" s="121"/>
      <c r="BG27" s="121"/>
      <c r="BH27" s="121"/>
      <c r="BI27" s="121"/>
      <c r="BJ27" s="121"/>
      <c r="BK27" s="121"/>
      <c r="BL27" s="121"/>
      <c r="BM27" s="121"/>
      <c r="BN27" s="121"/>
      <c r="BO27" s="121"/>
    </row>
    <row r="28" spans="1:67" ht="27" customHeight="1">
      <c r="A28" s="125"/>
      <c r="B28" s="125"/>
      <c r="C28" s="150" t="s">
        <v>207</v>
      </c>
      <c r="D28" s="150" t="s">
        <v>208</v>
      </c>
      <c r="E28" s="148"/>
      <c r="F28" s="148"/>
      <c r="G28" s="148"/>
      <c r="H28" s="148"/>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21"/>
      <c r="AI28" s="121"/>
      <c r="AJ28" s="121"/>
      <c r="AK28" s="121"/>
      <c r="AL28" s="121"/>
      <c r="AM28" s="121"/>
      <c r="AN28" s="121"/>
      <c r="AO28" s="121"/>
      <c r="AP28" s="121"/>
      <c r="AQ28" s="121"/>
      <c r="AR28" s="121"/>
      <c r="AS28" s="121"/>
      <c r="AT28" s="121"/>
      <c r="AU28" s="121"/>
      <c r="AV28" s="121"/>
      <c r="AW28" s="121"/>
      <c r="AX28" s="121"/>
      <c r="AY28" s="121"/>
      <c r="AZ28" s="121"/>
      <c r="BA28" s="121"/>
      <c r="BB28" s="121"/>
      <c r="BC28" s="121"/>
      <c r="BD28" s="121"/>
      <c r="BE28" s="121"/>
      <c r="BF28" s="121"/>
      <c r="BG28" s="121"/>
      <c r="BH28" s="121"/>
      <c r="BI28" s="121"/>
      <c r="BJ28" s="121"/>
      <c r="BK28" s="121"/>
      <c r="BL28" s="121"/>
      <c r="BM28" s="121"/>
      <c r="BN28" s="121"/>
      <c r="BO28" s="121"/>
    </row>
    <row r="29" spans="1:67" ht="19.2">
      <c r="A29" s="121"/>
      <c r="B29" s="121"/>
      <c r="C29" s="150" t="s">
        <v>306</v>
      </c>
      <c r="D29" s="150" t="s">
        <v>307</v>
      </c>
      <c r="E29" s="121"/>
      <c r="F29" s="121"/>
      <c r="G29" s="121"/>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1"/>
      <c r="AZ29" s="121"/>
      <c r="BA29" s="121"/>
      <c r="BB29" s="121"/>
      <c r="BC29" s="121"/>
      <c r="BD29" s="121"/>
      <c r="BE29" s="121"/>
      <c r="BF29" s="121"/>
      <c r="BG29" s="121"/>
      <c r="BH29" s="121"/>
      <c r="BI29" s="121"/>
      <c r="BJ29" s="121"/>
      <c r="BK29" s="121"/>
      <c r="BL29" s="121"/>
      <c r="BM29" s="121"/>
      <c r="BN29" s="121"/>
      <c r="BO29" s="121"/>
    </row>
    <row r="30" spans="1:67" ht="19.2">
      <c r="A30" s="121"/>
      <c r="B30" s="121"/>
      <c r="C30" s="150"/>
      <c r="D30" s="150"/>
      <c r="E30" s="121"/>
      <c r="F30" s="121"/>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1"/>
      <c r="AL30" s="121"/>
      <c r="AM30" s="121"/>
      <c r="AN30" s="121"/>
      <c r="AO30" s="121"/>
      <c r="AP30" s="121"/>
      <c r="AQ30" s="121"/>
      <c r="AR30" s="121"/>
      <c r="AS30" s="121"/>
      <c r="AT30" s="121"/>
      <c r="AU30" s="121"/>
      <c r="AV30" s="121"/>
      <c r="AW30" s="121"/>
      <c r="AX30" s="121"/>
      <c r="AY30" s="121"/>
      <c r="AZ30" s="121"/>
      <c r="BA30" s="121"/>
      <c r="BB30" s="121"/>
      <c r="BC30" s="121"/>
      <c r="BD30" s="121"/>
      <c r="BE30" s="121"/>
      <c r="BF30" s="121"/>
      <c r="BG30" s="121"/>
      <c r="BH30" s="121"/>
      <c r="BI30" s="121"/>
      <c r="BJ30" s="121"/>
      <c r="BK30" s="121"/>
      <c r="BL30" s="121"/>
      <c r="BM30" s="121"/>
      <c r="BN30" s="121"/>
      <c r="BO30" s="121"/>
    </row>
    <row r="31" spans="1:67" ht="16.2">
      <c r="A31" s="121"/>
      <c r="B31" s="121"/>
      <c r="C31" s="122" t="s">
        <v>318</v>
      </c>
      <c r="D31" s="121"/>
      <c r="E31" s="121"/>
      <c r="F31" s="121"/>
      <c r="G31" s="121"/>
      <c r="H31" s="121"/>
      <c r="I31" s="121"/>
      <c r="J31" s="121"/>
      <c r="K31" s="121"/>
      <c r="L31" s="121"/>
      <c r="M31" s="121"/>
      <c r="N31" s="121"/>
      <c r="O31" s="121"/>
      <c r="P31" s="121"/>
      <c r="Q31" s="121"/>
      <c r="R31" s="121"/>
      <c r="S31" s="121"/>
      <c r="T31" s="121"/>
      <c r="U31" s="121"/>
      <c r="V31" s="121"/>
      <c r="W31" s="121"/>
      <c r="X31" s="121"/>
      <c r="Y31" s="121"/>
      <c r="Z31" s="121"/>
      <c r="AA31" s="121"/>
      <c r="AB31" s="121"/>
      <c r="AC31" s="121"/>
      <c r="AD31" s="121"/>
      <c r="AE31" s="121"/>
      <c r="AF31" s="121"/>
      <c r="AG31" s="121"/>
      <c r="AH31" s="121"/>
      <c r="AI31" s="121"/>
      <c r="AJ31" s="121"/>
      <c r="AK31" s="121"/>
      <c r="AL31" s="121"/>
      <c r="AM31" s="121"/>
      <c r="AN31" s="121"/>
      <c r="AO31" s="121"/>
      <c r="AP31" s="121"/>
      <c r="AQ31" s="121"/>
      <c r="AR31" s="121"/>
      <c r="AS31" s="121"/>
      <c r="AT31" s="121"/>
      <c r="AU31" s="121"/>
      <c r="AV31" s="121"/>
      <c r="AW31" s="121"/>
      <c r="AX31" s="121"/>
      <c r="AY31" s="121"/>
      <c r="AZ31" s="121"/>
      <c r="BA31" s="121"/>
      <c r="BB31" s="121"/>
      <c r="BC31" s="121"/>
      <c r="BD31" s="121"/>
      <c r="BE31" s="121"/>
      <c r="BF31" s="121"/>
      <c r="BG31" s="121"/>
      <c r="BH31" s="121"/>
      <c r="BI31" s="121"/>
      <c r="BJ31" s="121"/>
      <c r="BK31" s="121"/>
      <c r="BL31" s="121"/>
      <c r="BM31" s="121"/>
      <c r="BN31" s="121"/>
      <c r="BO31" s="121"/>
    </row>
    <row r="32" spans="1:67">
      <c r="A32" s="121"/>
      <c r="B32" s="121"/>
      <c r="C32" s="121"/>
      <c r="D32" s="121"/>
      <c r="E32" s="121"/>
      <c r="F32" s="121"/>
      <c r="G32" s="121"/>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c r="BE32" s="121"/>
      <c r="BF32" s="121"/>
      <c r="BG32" s="121"/>
      <c r="BH32" s="121"/>
      <c r="BI32" s="121"/>
      <c r="BJ32" s="121"/>
      <c r="BK32" s="121"/>
      <c r="BL32" s="121"/>
      <c r="BM32" s="121"/>
      <c r="BN32" s="121"/>
      <c r="BO32" s="121"/>
    </row>
    <row r="33" spans="1:67">
      <c r="A33" s="121"/>
      <c r="B33" s="121"/>
      <c r="C33" s="121"/>
      <c r="D33" s="121"/>
      <c r="E33" s="121"/>
      <c r="F33" s="121"/>
      <c r="G33" s="121"/>
      <c r="H33" s="121"/>
      <c r="I33" s="121"/>
      <c r="J33" s="121"/>
      <c r="K33" s="121"/>
      <c r="L33" s="121"/>
      <c r="M33" s="121"/>
      <c r="N33" s="121"/>
      <c r="O33" s="121"/>
      <c r="P33" s="121"/>
      <c r="Q33" s="121"/>
      <c r="R33" s="121"/>
      <c r="S33" s="121"/>
      <c r="T33" s="121"/>
      <c r="U33" s="121"/>
      <c r="V33" s="121"/>
      <c r="W33" s="121"/>
      <c r="X33" s="121"/>
      <c r="Y33" s="121"/>
      <c r="Z33" s="121"/>
      <c r="AA33" s="121"/>
      <c r="AB33" s="121"/>
      <c r="AC33" s="121"/>
      <c r="AD33" s="121"/>
      <c r="AE33" s="121"/>
      <c r="AF33" s="121"/>
      <c r="AG33" s="121"/>
      <c r="AH33" s="121"/>
      <c r="AI33" s="121"/>
      <c r="AJ33" s="121"/>
      <c r="AK33" s="121"/>
      <c r="AL33" s="121"/>
      <c r="AM33" s="121"/>
      <c r="AN33" s="121"/>
      <c r="AO33" s="121"/>
      <c r="AP33" s="121"/>
      <c r="AQ33" s="121"/>
      <c r="AR33" s="121"/>
      <c r="AS33" s="121"/>
      <c r="AT33" s="121"/>
      <c r="AU33" s="121"/>
      <c r="AV33" s="121"/>
      <c r="AW33" s="121"/>
      <c r="AX33" s="121"/>
      <c r="AY33" s="121"/>
      <c r="AZ33" s="121"/>
      <c r="BA33" s="121"/>
      <c r="BB33" s="121"/>
      <c r="BC33" s="121"/>
      <c r="BD33" s="121"/>
      <c r="BE33" s="121"/>
      <c r="BF33" s="121"/>
      <c r="BG33" s="121"/>
      <c r="BH33" s="121"/>
      <c r="BI33" s="121"/>
      <c r="BJ33" s="121"/>
      <c r="BK33" s="121"/>
      <c r="BL33" s="121"/>
      <c r="BM33" s="121"/>
      <c r="BN33" s="121"/>
      <c r="BO33" s="121"/>
    </row>
    <row r="34" spans="1:67">
      <c r="A34" s="121"/>
      <c r="B34" s="121"/>
      <c r="C34" s="121"/>
      <c r="D34" s="121"/>
      <c r="E34" s="121"/>
      <c r="F34" s="121"/>
      <c r="G34" s="121"/>
      <c r="H34" s="121"/>
      <c r="I34" s="121"/>
      <c r="J34" s="121"/>
      <c r="K34" s="121"/>
      <c r="L34" s="121"/>
      <c r="M34" s="121"/>
      <c r="N34" s="121"/>
      <c r="O34" s="121"/>
      <c r="P34" s="121"/>
      <c r="Q34" s="121"/>
      <c r="R34" s="121"/>
      <c r="S34" s="121"/>
      <c r="T34" s="121"/>
      <c r="U34" s="121"/>
      <c r="V34" s="121"/>
      <c r="W34" s="121"/>
      <c r="X34" s="121"/>
      <c r="Y34" s="121"/>
      <c r="Z34" s="121"/>
      <c r="AA34" s="121"/>
      <c r="AB34" s="121"/>
      <c r="AC34" s="121"/>
      <c r="AD34" s="121"/>
      <c r="AE34" s="121"/>
      <c r="AF34" s="121"/>
      <c r="AG34" s="121"/>
      <c r="AH34" s="121"/>
      <c r="AI34" s="121"/>
      <c r="AJ34" s="121"/>
      <c r="AK34" s="121"/>
      <c r="AL34" s="121"/>
      <c r="AM34" s="121"/>
      <c r="AN34" s="121"/>
      <c r="AO34" s="121"/>
      <c r="AP34" s="121"/>
      <c r="AQ34" s="121"/>
      <c r="AR34" s="121"/>
      <c r="AS34" s="121"/>
      <c r="AT34" s="121"/>
      <c r="AU34" s="121"/>
      <c r="AV34" s="121"/>
      <c r="AW34" s="121"/>
      <c r="AX34" s="121"/>
      <c r="AY34" s="121"/>
      <c r="AZ34" s="121"/>
      <c r="BA34" s="121"/>
      <c r="BB34" s="121"/>
      <c r="BC34" s="121"/>
      <c r="BD34" s="121"/>
      <c r="BE34" s="121"/>
      <c r="BF34" s="121"/>
      <c r="BG34" s="121"/>
      <c r="BH34" s="121"/>
      <c r="BI34" s="121"/>
      <c r="BJ34" s="121"/>
      <c r="BK34" s="121"/>
      <c r="BL34" s="121"/>
      <c r="BM34" s="121"/>
      <c r="BN34" s="121"/>
      <c r="BO34" s="121"/>
    </row>
    <row r="35" spans="1:67">
      <c r="A35" s="121"/>
      <c r="B35" s="121"/>
      <c r="C35" s="121"/>
      <c r="D35" s="121"/>
      <c r="E35" s="121"/>
      <c r="F35" s="121"/>
      <c r="G35" s="121"/>
      <c r="H35" s="121"/>
      <c r="I35" s="121"/>
      <c r="J35" s="121"/>
      <c r="K35" s="121"/>
      <c r="L35" s="121"/>
      <c r="M35" s="121"/>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c r="AK35" s="121"/>
      <c r="AL35" s="121"/>
      <c r="AM35" s="121"/>
      <c r="AN35" s="121"/>
      <c r="AO35" s="121"/>
      <c r="AP35" s="121"/>
      <c r="AQ35" s="121"/>
      <c r="AR35" s="121"/>
      <c r="AS35" s="121"/>
      <c r="AT35" s="121"/>
      <c r="AU35" s="121"/>
      <c r="AV35" s="121"/>
      <c r="AW35" s="121"/>
      <c r="AX35" s="121"/>
      <c r="AY35" s="121"/>
      <c r="AZ35" s="121"/>
      <c r="BA35" s="121"/>
      <c r="BB35" s="121"/>
      <c r="BC35" s="121"/>
      <c r="BD35" s="121"/>
      <c r="BE35" s="121"/>
      <c r="BF35" s="121"/>
      <c r="BG35" s="121"/>
      <c r="BH35" s="121"/>
      <c r="BI35" s="121"/>
      <c r="BJ35" s="121"/>
      <c r="BK35" s="121"/>
      <c r="BL35" s="121"/>
      <c r="BM35" s="121"/>
      <c r="BN35" s="121"/>
      <c r="BO35" s="121"/>
    </row>
    <row r="36" spans="1:67">
      <c r="A36" s="121"/>
      <c r="B36" s="121"/>
      <c r="C36" s="121"/>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c r="AM36" s="121"/>
      <c r="AN36" s="121"/>
      <c r="AO36" s="121"/>
      <c r="AP36" s="121"/>
      <c r="AQ36" s="121"/>
      <c r="AR36" s="121"/>
      <c r="AS36" s="121"/>
      <c r="AT36" s="121"/>
      <c r="AU36" s="121"/>
      <c r="AV36" s="121"/>
      <c r="AW36" s="121"/>
      <c r="AX36" s="121"/>
      <c r="AY36" s="121"/>
      <c r="AZ36" s="121"/>
      <c r="BA36" s="121"/>
      <c r="BB36" s="121"/>
      <c r="BC36" s="121"/>
      <c r="BD36" s="121"/>
      <c r="BE36" s="121"/>
      <c r="BF36" s="121"/>
      <c r="BG36" s="121"/>
      <c r="BH36" s="121"/>
      <c r="BI36" s="121"/>
      <c r="BJ36" s="121"/>
      <c r="BK36" s="121"/>
      <c r="BL36" s="121"/>
      <c r="BM36" s="121"/>
      <c r="BN36" s="121"/>
      <c r="BO36" s="121"/>
    </row>
    <row r="37" spans="1:67">
      <c r="A37" s="121"/>
      <c r="B37" s="121"/>
      <c r="C37" s="121"/>
      <c r="D37" s="121"/>
      <c r="E37" s="121"/>
      <c r="F37" s="121"/>
      <c r="G37" s="121"/>
      <c r="H37" s="121"/>
      <c r="I37" s="121"/>
      <c r="J37" s="121"/>
      <c r="K37" s="121"/>
      <c r="L37" s="121"/>
      <c r="M37" s="121"/>
      <c r="N37" s="121"/>
      <c r="O37" s="121"/>
      <c r="P37" s="121"/>
      <c r="Q37" s="121"/>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1"/>
      <c r="AO37" s="121"/>
      <c r="AP37" s="121"/>
      <c r="AQ37" s="121"/>
      <c r="AR37" s="121"/>
      <c r="AS37" s="121"/>
      <c r="AT37" s="121"/>
      <c r="AU37" s="121"/>
      <c r="AV37" s="121"/>
      <c r="AW37" s="121"/>
      <c r="AX37" s="121"/>
      <c r="AY37" s="121"/>
      <c r="AZ37" s="121"/>
      <c r="BA37" s="121"/>
      <c r="BB37" s="121"/>
      <c r="BC37" s="121"/>
      <c r="BD37" s="121"/>
      <c r="BE37" s="121"/>
      <c r="BF37" s="121"/>
      <c r="BG37" s="121"/>
      <c r="BH37" s="121"/>
      <c r="BI37" s="121"/>
      <c r="BJ37" s="121"/>
      <c r="BK37" s="121"/>
      <c r="BL37" s="121"/>
      <c r="BM37" s="121"/>
      <c r="BN37" s="121"/>
      <c r="BO37" s="121"/>
    </row>
    <row r="38" spans="1:67">
      <c r="A38" s="121"/>
      <c r="B38" s="121"/>
      <c r="C38" s="121"/>
      <c r="D38" s="121"/>
      <c r="E38" s="121"/>
      <c r="F38" s="121"/>
      <c r="G38" s="121"/>
      <c r="H38" s="121"/>
      <c r="I38" s="121"/>
      <c r="J38" s="121"/>
      <c r="K38" s="121"/>
      <c r="L38" s="121"/>
      <c r="M38" s="121"/>
      <c r="N38" s="121"/>
      <c r="O38" s="121"/>
      <c r="P38" s="121"/>
      <c r="Q38" s="121"/>
      <c r="R38" s="121"/>
      <c r="S38" s="121"/>
      <c r="T38" s="121"/>
      <c r="U38" s="121"/>
      <c r="V38" s="121"/>
      <c r="W38" s="121"/>
      <c r="X38" s="121"/>
      <c r="Y38" s="121"/>
      <c r="Z38" s="121"/>
      <c r="AA38" s="121"/>
      <c r="AB38" s="121"/>
      <c r="AC38" s="121"/>
      <c r="AD38" s="121"/>
      <c r="AE38" s="121"/>
      <c r="AF38" s="121"/>
      <c r="AG38" s="121"/>
      <c r="AH38" s="121"/>
      <c r="AI38" s="121"/>
      <c r="AJ38" s="121"/>
      <c r="AK38" s="121"/>
      <c r="AL38" s="121"/>
      <c r="AM38" s="121"/>
      <c r="AN38" s="121"/>
      <c r="AO38" s="121"/>
      <c r="AP38" s="121"/>
      <c r="AQ38" s="121"/>
      <c r="AR38" s="121"/>
      <c r="AS38" s="121"/>
      <c r="AT38" s="121"/>
      <c r="AU38" s="121"/>
      <c r="AV38" s="121"/>
      <c r="AW38" s="121"/>
      <c r="AX38" s="121"/>
      <c r="AY38" s="121"/>
      <c r="AZ38" s="121"/>
      <c r="BA38" s="121"/>
      <c r="BB38" s="121"/>
      <c r="BC38" s="121"/>
      <c r="BD38" s="121"/>
      <c r="BE38" s="121"/>
      <c r="BF38" s="121"/>
      <c r="BG38" s="121"/>
      <c r="BH38" s="121"/>
      <c r="BI38" s="121"/>
      <c r="BJ38" s="121"/>
      <c r="BK38" s="121"/>
      <c r="BL38" s="121"/>
      <c r="BM38" s="121"/>
      <c r="BN38" s="121"/>
      <c r="BO38" s="121"/>
    </row>
    <row r="39" spans="1:67">
      <c r="A39" s="121"/>
      <c r="B39" s="121"/>
      <c r="C39" s="121"/>
      <c r="D39" s="121"/>
      <c r="E39" s="121"/>
      <c r="F39" s="121"/>
      <c r="G39" s="121"/>
      <c r="H39" s="121"/>
      <c r="I39" s="121"/>
      <c r="J39" s="121"/>
      <c r="K39" s="121"/>
      <c r="L39" s="121"/>
      <c r="M39" s="121"/>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1"/>
      <c r="AP39" s="121"/>
      <c r="AQ39" s="121"/>
      <c r="AR39" s="121"/>
      <c r="AS39" s="121"/>
      <c r="AT39" s="121"/>
      <c r="AU39" s="121"/>
      <c r="AV39" s="121"/>
      <c r="AW39" s="121"/>
      <c r="AX39" s="121"/>
      <c r="AY39" s="121"/>
      <c r="AZ39" s="121"/>
      <c r="BA39" s="121"/>
      <c r="BB39" s="121"/>
      <c r="BC39" s="121"/>
      <c r="BD39" s="121"/>
      <c r="BE39" s="121"/>
      <c r="BF39" s="121"/>
      <c r="BG39" s="121"/>
      <c r="BH39" s="121"/>
      <c r="BI39" s="121"/>
      <c r="BJ39" s="121"/>
      <c r="BK39" s="121"/>
      <c r="BL39" s="121"/>
      <c r="BM39" s="121"/>
      <c r="BN39" s="121"/>
      <c r="BO39" s="121"/>
    </row>
    <row r="40" spans="1:67">
      <c r="A40" s="121"/>
      <c r="B40" s="121"/>
      <c r="C40" s="121"/>
      <c r="D40" s="121"/>
      <c r="E40" s="121"/>
      <c r="F40" s="121"/>
      <c r="G40" s="121"/>
      <c r="H40" s="121"/>
      <c r="I40" s="121"/>
      <c r="J40" s="121"/>
      <c r="K40" s="121"/>
      <c r="L40" s="121"/>
      <c r="M40" s="121"/>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1"/>
      <c r="AO40" s="121"/>
      <c r="AP40" s="121"/>
      <c r="AQ40" s="121"/>
      <c r="AR40" s="121"/>
      <c r="AS40" s="121"/>
      <c r="AT40" s="121"/>
      <c r="AU40" s="121"/>
      <c r="AV40" s="121"/>
      <c r="AW40" s="121"/>
      <c r="AX40" s="121"/>
      <c r="AY40" s="121"/>
      <c r="AZ40" s="121"/>
      <c r="BA40" s="121"/>
      <c r="BB40" s="121"/>
      <c r="BC40" s="121"/>
      <c r="BD40" s="121"/>
      <c r="BE40" s="121"/>
      <c r="BF40" s="121"/>
      <c r="BG40" s="121"/>
      <c r="BH40" s="121"/>
      <c r="BI40" s="121"/>
      <c r="BJ40" s="121"/>
      <c r="BK40" s="121"/>
      <c r="BL40" s="121"/>
      <c r="BM40" s="121"/>
      <c r="BN40" s="121"/>
      <c r="BO40" s="121"/>
    </row>
    <row r="41" spans="1:67">
      <c r="A41" s="121"/>
      <c r="B41" s="121"/>
      <c r="C41" s="121"/>
      <c r="D41" s="121"/>
      <c r="E41" s="121"/>
      <c r="F41" s="121"/>
      <c r="G41" s="121"/>
      <c r="H41" s="121"/>
      <c r="I41" s="121"/>
      <c r="J41" s="121"/>
      <c r="K41" s="121"/>
      <c r="L41" s="121"/>
      <c r="M41" s="121"/>
      <c r="N41" s="121"/>
      <c r="O41" s="121"/>
      <c r="P41" s="121"/>
      <c r="Q41" s="121"/>
      <c r="R41" s="121"/>
      <c r="S41" s="121"/>
      <c r="T41" s="121"/>
      <c r="U41" s="121"/>
      <c r="V41" s="121"/>
      <c r="W41" s="121"/>
      <c r="X41" s="121"/>
      <c r="Y41" s="121"/>
      <c r="Z41" s="121"/>
      <c r="AA41" s="121"/>
      <c r="AB41" s="121"/>
      <c r="AC41" s="121"/>
      <c r="AD41" s="121"/>
      <c r="AE41" s="121"/>
      <c r="AF41" s="121"/>
      <c r="AG41" s="121"/>
      <c r="AH41" s="121"/>
      <c r="AI41" s="121"/>
      <c r="AJ41" s="121"/>
      <c r="AK41" s="121"/>
      <c r="AL41" s="121"/>
      <c r="AM41" s="121"/>
      <c r="AN41" s="121"/>
      <c r="AO41" s="121"/>
      <c r="AP41" s="121"/>
      <c r="AQ41" s="121"/>
      <c r="AR41" s="121"/>
      <c r="AS41" s="121"/>
      <c r="AT41" s="121"/>
      <c r="AU41" s="121"/>
      <c r="AV41" s="121"/>
      <c r="AW41" s="121"/>
      <c r="AX41" s="121"/>
      <c r="AY41" s="121"/>
      <c r="AZ41" s="121"/>
      <c r="BA41" s="121"/>
      <c r="BB41" s="121"/>
      <c r="BC41" s="121"/>
      <c r="BD41" s="121"/>
      <c r="BE41" s="121"/>
      <c r="BF41" s="121"/>
      <c r="BG41" s="121"/>
      <c r="BH41" s="121"/>
      <c r="BI41" s="121"/>
      <c r="BJ41" s="121"/>
      <c r="BK41" s="121"/>
      <c r="BL41" s="121"/>
      <c r="BM41" s="121"/>
      <c r="BN41" s="121"/>
      <c r="BO41" s="121"/>
    </row>
    <row r="42" spans="1:67">
      <c r="A42" s="121"/>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121"/>
      <c r="BB42" s="121"/>
      <c r="BC42" s="121"/>
      <c r="BD42" s="121"/>
      <c r="BE42" s="121"/>
      <c r="BF42" s="121"/>
      <c r="BG42" s="121"/>
      <c r="BH42" s="121"/>
      <c r="BI42" s="121"/>
      <c r="BJ42" s="121"/>
      <c r="BK42" s="121"/>
      <c r="BL42" s="121"/>
      <c r="BM42" s="121"/>
      <c r="BN42" s="121"/>
      <c r="BO42" s="121"/>
    </row>
    <row r="43" spans="1:67">
      <c r="A43" s="121"/>
      <c r="B43" s="121"/>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c r="BA43" s="121"/>
      <c r="BB43" s="121"/>
      <c r="BC43" s="121"/>
      <c r="BD43" s="121"/>
      <c r="BE43" s="121"/>
      <c r="BF43" s="121"/>
      <c r="BG43" s="121"/>
      <c r="BH43" s="121"/>
      <c r="BI43" s="121"/>
      <c r="BJ43" s="121"/>
      <c r="BK43" s="121"/>
      <c r="BL43" s="121"/>
      <c r="BM43" s="121"/>
      <c r="BN43" s="121"/>
      <c r="BO43" s="121"/>
    </row>
    <row r="44" spans="1:67">
      <c r="A44" s="121"/>
      <c r="B44" s="121"/>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1"/>
      <c r="AN44" s="121"/>
      <c r="AO44" s="121"/>
      <c r="AP44" s="121"/>
      <c r="AQ44" s="121"/>
      <c r="AR44" s="121"/>
      <c r="AS44" s="121"/>
      <c r="AT44" s="121"/>
      <c r="AU44" s="121"/>
      <c r="AV44" s="121"/>
      <c r="AW44" s="121"/>
      <c r="AX44" s="121"/>
      <c r="AY44" s="121"/>
      <c r="AZ44" s="121"/>
      <c r="BA44" s="121"/>
      <c r="BB44" s="121"/>
      <c r="BC44" s="121"/>
      <c r="BD44" s="121"/>
      <c r="BE44" s="121"/>
      <c r="BF44" s="121"/>
      <c r="BG44" s="121"/>
      <c r="BH44" s="121"/>
      <c r="BI44" s="121"/>
      <c r="BJ44" s="121"/>
      <c r="BK44" s="121"/>
      <c r="BL44" s="121"/>
      <c r="BM44" s="121"/>
      <c r="BN44" s="121"/>
      <c r="BO44" s="121"/>
    </row>
    <row r="45" spans="1:67">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21"/>
      <c r="AY45" s="121"/>
      <c r="AZ45" s="121"/>
      <c r="BA45" s="121"/>
      <c r="BB45" s="121"/>
      <c r="BC45" s="121"/>
      <c r="BD45" s="121"/>
      <c r="BE45" s="121"/>
      <c r="BF45" s="121"/>
      <c r="BG45" s="121"/>
      <c r="BH45" s="121"/>
      <c r="BI45" s="121"/>
      <c r="BJ45" s="121"/>
      <c r="BK45" s="121"/>
      <c r="BL45" s="121"/>
      <c r="BM45" s="121"/>
      <c r="BN45" s="121"/>
      <c r="BO45" s="121"/>
    </row>
    <row r="46" spans="1:67">
      <c r="A46" s="121"/>
      <c r="B46" s="121"/>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c r="AO46" s="121"/>
      <c r="AP46" s="121"/>
      <c r="AQ46" s="121"/>
      <c r="AR46" s="121"/>
      <c r="AS46" s="121"/>
      <c r="AT46" s="121"/>
      <c r="AU46" s="121"/>
      <c r="AV46" s="121"/>
      <c r="AW46" s="121"/>
      <c r="AX46" s="121"/>
      <c r="AY46" s="121"/>
      <c r="AZ46" s="121"/>
      <c r="BA46" s="121"/>
      <c r="BB46" s="121"/>
      <c r="BC46" s="121"/>
      <c r="BD46" s="121"/>
      <c r="BE46" s="121"/>
      <c r="BF46" s="121"/>
      <c r="BG46" s="121"/>
      <c r="BH46" s="121"/>
      <c r="BI46" s="121"/>
      <c r="BJ46" s="121"/>
      <c r="BK46" s="121"/>
      <c r="BL46" s="121"/>
      <c r="BM46" s="121"/>
      <c r="BN46" s="121"/>
      <c r="BO46" s="121"/>
    </row>
    <row r="47" spans="1:67">
      <c r="A47" s="121"/>
      <c r="B47" s="121"/>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c r="BA47" s="121"/>
      <c r="BB47" s="121"/>
      <c r="BC47" s="121"/>
      <c r="BD47" s="121"/>
      <c r="BE47" s="121"/>
      <c r="BF47" s="121"/>
      <c r="BG47" s="121"/>
      <c r="BH47" s="121"/>
      <c r="BI47" s="121"/>
      <c r="BJ47" s="121"/>
      <c r="BK47" s="121"/>
      <c r="BL47" s="121"/>
      <c r="BM47" s="121"/>
      <c r="BN47" s="121"/>
      <c r="BO47" s="121"/>
    </row>
    <row r="48" spans="1:67">
      <c r="A48" s="121"/>
      <c r="B48" s="121"/>
      <c r="C48" s="121"/>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121"/>
      <c r="AZ48" s="121"/>
      <c r="BA48" s="121"/>
      <c r="BB48" s="121"/>
      <c r="BC48" s="121"/>
      <c r="BD48" s="121"/>
      <c r="BE48" s="121"/>
      <c r="BF48" s="121"/>
      <c r="BG48" s="121"/>
      <c r="BH48" s="121"/>
      <c r="BI48" s="121"/>
      <c r="BJ48" s="121"/>
      <c r="BK48" s="121"/>
      <c r="BL48" s="121"/>
      <c r="BM48" s="121"/>
      <c r="BN48" s="121"/>
      <c r="BO48" s="121"/>
    </row>
    <row r="49" spans="1:67">
      <c r="A49" s="121"/>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121"/>
      <c r="BN49" s="121"/>
      <c r="BO49" s="121"/>
    </row>
    <row r="50" spans="1:67">
      <c r="A50" s="121"/>
      <c r="B50" s="121"/>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c r="BA50" s="121"/>
      <c r="BB50" s="121"/>
      <c r="BC50" s="121"/>
      <c r="BD50" s="121"/>
      <c r="BE50" s="121"/>
      <c r="BF50" s="121"/>
      <c r="BG50" s="121"/>
      <c r="BH50" s="121"/>
      <c r="BI50" s="121"/>
      <c r="BJ50" s="121"/>
      <c r="BK50" s="121"/>
      <c r="BL50" s="121"/>
      <c r="BM50" s="121"/>
      <c r="BN50" s="121"/>
      <c r="BO50" s="121"/>
    </row>
  </sheetData>
  <phoneticPr fontId="4"/>
  <printOptions horizontalCentered="1" verticalCentered="1"/>
  <pageMargins left="0.39370078740157483" right="0.37" top="0.37" bottom="0.34" header="0.31496062992125984" footer="0.31496062992125984"/>
  <pageSetup paperSize="9" scale="77"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8"/>
  </sheetPr>
  <dimension ref="A1:AF80"/>
  <sheetViews>
    <sheetView topLeftCell="C13" zoomScaleNormal="100" workbookViewId="0">
      <selection activeCell="AD24" sqref="AD24"/>
    </sheetView>
  </sheetViews>
  <sheetFormatPr defaultColWidth="9" defaultRowHeight="13.2"/>
  <cols>
    <col min="1" max="28" width="2.21875" style="68" customWidth="1"/>
    <col min="29" max="33" width="8.21875" style="68" customWidth="1"/>
    <col min="34" max="16384" width="9" style="68"/>
  </cols>
  <sheetData>
    <row r="1" spans="1:32">
      <c r="AE1" s="68">
        <v>1</v>
      </c>
      <c r="AF1" s="255" t="s">
        <v>287</v>
      </c>
    </row>
    <row r="2" spans="1:32" ht="18.75" customHeight="1">
      <c r="A2" s="171"/>
      <c r="B2" s="172" t="s">
        <v>118</v>
      </c>
      <c r="C2" s="171"/>
      <c r="D2" s="171"/>
      <c r="E2" s="171"/>
      <c r="F2" s="171"/>
      <c r="G2" s="171"/>
      <c r="H2" s="171"/>
      <c r="I2" s="171"/>
      <c r="J2" s="171"/>
      <c r="K2" s="171"/>
      <c r="L2" s="171"/>
      <c r="M2" s="171"/>
      <c r="N2" s="171"/>
      <c r="O2" s="171"/>
      <c r="P2" s="171"/>
      <c r="Q2" s="171"/>
      <c r="R2" s="171"/>
      <c r="S2" s="171"/>
      <c r="T2" s="171"/>
      <c r="U2" s="171"/>
      <c r="V2" s="171"/>
      <c r="W2" s="171"/>
      <c r="X2" s="171"/>
      <c r="Y2" s="171"/>
      <c r="Z2" s="171"/>
      <c r="AA2" s="171"/>
      <c r="AB2" s="171"/>
      <c r="AE2" s="68">
        <v>2</v>
      </c>
    </row>
    <row r="3" spans="1:32" ht="18.75" customHeight="1">
      <c r="A3" s="171"/>
      <c r="B3" s="173"/>
      <c r="C3" s="174"/>
      <c r="D3" s="174"/>
      <c r="E3" s="174"/>
      <c r="F3" s="174"/>
      <c r="G3" s="174"/>
      <c r="H3" s="174"/>
      <c r="I3" s="174"/>
      <c r="J3" s="174"/>
      <c r="K3" s="174"/>
      <c r="L3" s="174"/>
      <c r="M3" s="174"/>
      <c r="N3" s="174"/>
      <c r="O3" s="174"/>
      <c r="P3" s="174"/>
      <c r="Q3" s="174"/>
      <c r="R3" s="174"/>
      <c r="S3" s="174"/>
      <c r="T3" s="174"/>
      <c r="U3" s="174"/>
      <c r="V3" s="174"/>
      <c r="W3" s="174"/>
      <c r="X3" s="174"/>
      <c r="Y3" s="174"/>
      <c r="Z3" s="174"/>
      <c r="AA3" s="175"/>
      <c r="AB3" s="171"/>
      <c r="AE3" s="68">
        <v>3</v>
      </c>
    </row>
    <row r="4" spans="1:32" ht="33.75" customHeight="1">
      <c r="A4" s="171"/>
      <c r="B4" s="176"/>
      <c r="C4" s="177" t="s">
        <v>105</v>
      </c>
      <c r="D4" s="171"/>
      <c r="E4" s="171"/>
      <c r="F4" s="171"/>
      <c r="G4" s="171"/>
      <c r="H4" s="171"/>
      <c r="I4" s="171"/>
      <c r="J4" s="171"/>
      <c r="K4" s="171"/>
      <c r="L4" s="171"/>
      <c r="M4" s="171"/>
      <c r="N4" s="171"/>
      <c r="O4" s="171"/>
      <c r="P4" s="171"/>
      <c r="Q4" s="171"/>
      <c r="R4" s="171"/>
      <c r="S4" s="171"/>
      <c r="T4" s="171"/>
      <c r="U4" s="171"/>
      <c r="V4" s="171"/>
      <c r="W4" s="171"/>
      <c r="X4" s="171"/>
      <c r="Y4" s="171"/>
      <c r="Z4" s="171"/>
      <c r="AA4" s="178"/>
      <c r="AB4" s="171"/>
      <c r="AE4" s="68">
        <v>4</v>
      </c>
    </row>
    <row r="5" spans="1:32" ht="31.5" customHeight="1">
      <c r="A5" s="171"/>
      <c r="B5" s="176"/>
      <c r="C5" s="171"/>
      <c r="D5" s="171"/>
      <c r="E5" s="171"/>
      <c r="F5" s="171"/>
      <c r="G5" s="171"/>
      <c r="H5" s="171"/>
      <c r="I5" s="171"/>
      <c r="J5" s="171"/>
      <c r="K5" s="171"/>
      <c r="L5" s="171" t="s">
        <v>113</v>
      </c>
      <c r="M5" s="179"/>
      <c r="N5" s="171"/>
      <c r="O5" s="171"/>
      <c r="P5" s="406"/>
      <c r="Q5" s="406"/>
      <c r="R5" s="171" t="s">
        <v>114</v>
      </c>
      <c r="S5" s="179"/>
      <c r="T5" s="407"/>
      <c r="U5" s="407"/>
      <c r="V5" s="171" t="s">
        <v>115</v>
      </c>
      <c r="W5" s="179"/>
      <c r="X5" s="407"/>
      <c r="Y5" s="407"/>
      <c r="Z5" s="171" t="s">
        <v>116</v>
      </c>
      <c r="AA5" s="178"/>
      <c r="AB5" s="171"/>
      <c r="AE5" s="68">
        <v>5</v>
      </c>
    </row>
    <row r="6" spans="1:32" ht="18.75" customHeight="1">
      <c r="A6" s="171"/>
      <c r="B6" s="176"/>
      <c r="C6" s="171"/>
      <c r="D6" s="171"/>
      <c r="E6" s="171"/>
      <c r="F6" s="171"/>
      <c r="G6" s="171"/>
      <c r="H6" s="171"/>
      <c r="I6" s="171"/>
      <c r="J6" s="171"/>
      <c r="K6" s="171"/>
      <c r="L6" s="171"/>
      <c r="M6" s="171"/>
      <c r="N6" s="171"/>
      <c r="O6" s="171"/>
      <c r="P6" s="171"/>
      <c r="Q6" s="171"/>
      <c r="R6" s="171"/>
      <c r="S6" s="171"/>
      <c r="T6" s="171"/>
      <c r="U6" s="171"/>
      <c r="V6" s="171"/>
      <c r="W6" s="171"/>
      <c r="X6" s="171"/>
      <c r="Y6" s="171"/>
      <c r="Z6" s="171"/>
      <c r="AA6" s="178"/>
      <c r="AB6" s="171"/>
      <c r="AE6" s="68">
        <v>6</v>
      </c>
    </row>
    <row r="7" spans="1:32" ht="18.75" customHeight="1">
      <c r="A7" s="171"/>
      <c r="B7" s="176"/>
      <c r="C7" s="171"/>
      <c r="D7" s="171"/>
      <c r="E7" s="171" t="s">
        <v>320</v>
      </c>
      <c r="F7" s="171"/>
      <c r="G7" s="171"/>
      <c r="H7" s="171"/>
      <c r="I7" s="171"/>
      <c r="J7" s="171"/>
      <c r="K7" s="171"/>
      <c r="L7" s="171" t="s">
        <v>322</v>
      </c>
      <c r="M7" s="171"/>
      <c r="N7" s="171"/>
      <c r="O7" s="171"/>
      <c r="P7" s="171"/>
      <c r="Q7" s="171"/>
      <c r="R7" s="171"/>
      <c r="S7" s="171"/>
      <c r="T7" s="171"/>
      <c r="U7" s="171"/>
      <c r="V7" s="171"/>
      <c r="W7" s="171"/>
      <c r="X7" s="171"/>
      <c r="Y7" s="171"/>
      <c r="Z7" s="171"/>
      <c r="AA7" s="178"/>
      <c r="AB7" s="171"/>
      <c r="AE7" s="68">
        <v>7</v>
      </c>
    </row>
    <row r="8" spans="1:32" ht="18.75" customHeight="1">
      <c r="A8" s="171"/>
      <c r="B8" s="176"/>
      <c r="C8" s="171"/>
      <c r="D8" s="171"/>
      <c r="E8" s="171"/>
      <c r="F8" s="171"/>
      <c r="G8" s="171"/>
      <c r="H8" s="171"/>
      <c r="I8" s="171"/>
      <c r="J8" s="171"/>
      <c r="K8" s="171"/>
      <c r="L8" s="171"/>
      <c r="M8" s="171"/>
      <c r="N8" s="171"/>
      <c r="O8" s="171"/>
      <c r="P8" s="171"/>
      <c r="Q8" s="171"/>
      <c r="R8" s="171"/>
      <c r="S8" s="171"/>
      <c r="T8" s="171"/>
      <c r="U8" s="171"/>
      <c r="V8" s="171"/>
      <c r="W8" s="171"/>
      <c r="X8" s="171"/>
      <c r="Y8" s="171"/>
      <c r="Z8" s="171"/>
      <c r="AA8" s="178"/>
      <c r="AB8" s="171"/>
      <c r="AE8" s="68">
        <v>8</v>
      </c>
    </row>
    <row r="9" spans="1:32" ht="18.75" customHeight="1">
      <c r="A9" s="171"/>
      <c r="B9" s="176"/>
      <c r="C9" s="171"/>
      <c r="D9" s="171"/>
      <c r="E9" s="171"/>
      <c r="F9" s="171" t="s">
        <v>321</v>
      </c>
      <c r="G9" s="171"/>
      <c r="H9" s="171"/>
      <c r="I9" s="171"/>
      <c r="J9" s="171"/>
      <c r="K9" s="171"/>
      <c r="L9" s="171"/>
      <c r="M9" s="171"/>
      <c r="N9" s="171"/>
      <c r="O9" s="171"/>
      <c r="P9" s="171"/>
      <c r="Q9" s="171"/>
      <c r="R9" s="171"/>
      <c r="S9" s="171"/>
      <c r="T9" s="171"/>
      <c r="U9" s="171"/>
      <c r="V9" s="171"/>
      <c r="W9" s="171"/>
      <c r="X9" s="171"/>
      <c r="Y9" s="171"/>
      <c r="Z9" s="171"/>
      <c r="AA9" s="178"/>
      <c r="AB9" s="171"/>
      <c r="AE9" s="68">
        <v>9</v>
      </c>
    </row>
    <row r="10" spans="1:32" ht="18.75" customHeight="1">
      <c r="A10" s="171"/>
      <c r="B10" s="176"/>
      <c r="C10" s="171"/>
      <c r="D10" s="171"/>
      <c r="E10" s="171"/>
      <c r="F10" s="171"/>
      <c r="G10" s="171"/>
      <c r="H10" s="171"/>
      <c r="I10" s="171"/>
      <c r="J10" s="171"/>
      <c r="K10" s="171"/>
      <c r="L10" s="194" t="s">
        <v>323</v>
      </c>
      <c r="M10" s="171"/>
      <c r="N10" s="171"/>
      <c r="O10" s="171"/>
      <c r="P10" s="171"/>
      <c r="Q10" s="171"/>
      <c r="R10" s="171"/>
      <c r="S10" s="171"/>
      <c r="T10" s="171"/>
      <c r="U10" s="171"/>
      <c r="V10" s="171"/>
      <c r="W10" s="171"/>
      <c r="X10" s="171"/>
      <c r="Y10" s="171"/>
      <c r="Z10" s="171"/>
      <c r="AA10" s="178"/>
      <c r="AB10" s="171"/>
      <c r="AE10" s="68">
        <v>10</v>
      </c>
    </row>
    <row r="11" spans="1:32" ht="18.75" customHeight="1">
      <c r="A11" s="171"/>
      <c r="B11" s="180"/>
      <c r="C11" s="181"/>
      <c r="D11" s="181"/>
      <c r="E11" s="182"/>
      <c r="F11" s="182"/>
      <c r="G11" s="182"/>
      <c r="H11" s="182"/>
      <c r="I11" s="182"/>
      <c r="J11" s="182"/>
      <c r="K11" s="182"/>
      <c r="L11" s="182"/>
      <c r="M11" s="182"/>
      <c r="N11" s="182"/>
      <c r="O11" s="182"/>
      <c r="P11" s="182"/>
      <c r="Q11" s="182"/>
      <c r="R11" s="182"/>
      <c r="S11" s="182"/>
      <c r="T11" s="182"/>
      <c r="U11" s="182"/>
      <c r="V11" s="182"/>
      <c r="W11" s="182"/>
      <c r="X11" s="182"/>
      <c r="Y11" s="182"/>
      <c r="Z11" s="182"/>
      <c r="AA11" s="183"/>
      <c r="AB11" s="171"/>
      <c r="AE11" s="68">
        <v>11</v>
      </c>
    </row>
    <row r="12" spans="1:32" ht="18.75" customHeight="1">
      <c r="A12" s="179"/>
      <c r="B12" s="179"/>
      <c r="C12" s="179"/>
      <c r="D12" s="184"/>
      <c r="E12" s="184"/>
      <c r="F12" s="184"/>
      <c r="G12" s="184"/>
      <c r="H12" s="184"/>
      <c r="I12" s="184"/>
      <c r="J12" s="184"/>
      <c r="K12" s="184"/>
      <c r="L12" s="184"/>
      <c r="M12" s="184"/>
      <c r="N12" s="184"/>
      <c r="O12" s="184"/>
      <c r="P12" s="184"/>
      <c r="Q12" s="184"/>
      <c r="R12" s="184"/>
      <c r="S12" s="184"/>
      <c r="T12" s="184"/>
      <c r="U12" s="184"/>
      <c r="V12" s="184"/>
      <c r="W12" s="184"/>
      <c r="X12" s="184"/>
      <c r="Y12" s="184"/>
      <c r="Z12" s="184"/>
      <c r="AA12" s="179"/>
      <c r="AB12" s="179"/>
      <c r="AE12" s="68">
        <v>12</v>
      </c>
    </row>
    <row r="13" spans="1:32" ht="28.5" customHeight="1">
      <c r="A13" s="179"/>
      <c r="B13" s="179"/>
      <c r="C13" s="179"/>
      <c r="D13" s="184"/>
      <c r="E13" s="184"/>
      <c r="F13" s="184"/>
      <c r="G13" s="184"/>
      <c r="H13" s="184"/>
      <c r="I13" s="184"/>
      <c r="J13" s="184"/>
      <c r="K13" s="184"/>
      <c r="L13" s="179"/>
      <c r="M13" s="185" t="s">
        <v>106</v>
      </c>
      <c r="N13" s="184"/>
      <c r="O13" s="184"/>
      <c r="P13" s="184"/>
      <c r="Q13" s="184"/>
      <c r="R13" s="184"/>
      <c r="S13" s="184"/>
      <c r="T13" s="184"/>
      <c r="U13" s="184"/>
      <c r="V13" s="184"/>
      <c r="W13" s="184"/>
      <c r="X13" s="184"/>
      <c r="Y13" s="184"/>
      <c r="Z13" s="184"/>
      <c r="AA13" s="179"/>
      <c r="AB13" s="179"/>
      <c r="AE13" s="68">
        <v>13</v>
      </c>
    </row>
    <row r="14" spans="1:32" ht="20.25" customHeight="1">
      <c r="A14" s="179"/>
      <c r="B14" s="179"/>
      <c r="C14" s="179"/>
      <c r="D14" s="179"/>
      <c r="E14" s="179"/>
      <c r="F14" s="179"/>
      <c r="G14" s="179"/>
      <c r="H14" s="179"/>
      <c r="I14" s="179"/>
      <c r="J14" s="179"/>
      <c r="K14" s="179"/>
      <c r="L14" s="179"/>
      <c r="M14" s="179"/>
      <c r="N14" s="179"/>
      <c r="O14" s="179"/>
      <c r="P14" s="179"/>
      <c r="Q14" s="179"/>
      <c r="R14" s="179"/>
      <c r="S14" s="179"/>
      <c r="T14" s="179"/>
      <c r="U14" s="179"/>
      <c r="V14" s="179"/>
      <c r="W14" s="179"/>
      <c r="X14" s="179"/>
      <c r="Y14" s="179"/>
      <c r="Z14" s="179"/>
      <c r="AA14" s="179"/>
      <c r="AB14" s="179"/>
      <c r="AE14" s="68">
        <v>14</v>
      </c>
    </row>
    <row r="15" spans="1:32" ht="18.75" customHeight="1">
      <c r="A15" s="179"/>
      <c r="B15" s="179"/>
      <c r="C15" s="186" t="s">
        <v>107</v>
      </c>
      <c r="D15" s="179"/>
      <c r="E15" s="179"/>
      <c r="F15" s="179"/>
      <c r="G15" s="179"/>
      <c r="H15" s="179"/>
      <c r="I15" s="179"/>
      <c r="J15" s="179"/>
      <c r="K15" s="179"/>
      <c r="L15" s="179"/>
      <c r="M15" s="179"/>
      <c r="N15" s="179"/>
      <c r="O15" s="179"/>
      <c r="P15" s="179"/>
      <c r="Q15" s="179"/>
      <c r="R15" s="179"/>
      <c r="S15" s="179"/>
      <c r="T15" s="179"/>
      <c r="U15" s="179"/>
      <c r="V15" s="179"/>
      <c r="W15" s="179"/>
      <c r="X15" s="179"/>
      <c r="Y15" s="179"/>
      <c r="Z15" s="179"/>
      <c r="AA15" s="179"/>
      <c r="AB15" s="179"/>
      <c r="AE15" s="68">
        <v>15</v>
      </c>
    </row>
    <row r="16" spans="1:32" ht="18.75" customHeight="1">
      <c r="A16" s="179"/>
      <c r="B16" s="179"/>
      <c r="C16" s="179"/>
      <c r="D16" s="179"/>
      <c r="E16" s="187"/>
      <c r="F16" s="187"/>
      <c r="G16" s="187"/>
      <c r="H16" s="187"/>
      <c r="I16" s="187"/>
      <c r="J16" s="187"/>
      <c r="K16" s="187"/>
      <c r="L16" s="187"/>
      <c r="M16" s="187"/>
      <c r="N16" s="187"/>
      <c r="O16" s="187"/>
      <c r="P16" s="187"/>
      <c r="Q16" s="187"/>
      <c r="R16" s="187"/>
      <c r="S16" s="187"/>
      <c r="T16" s="187"/>
      <c r="U16" s="187"/>
      <c r="V16" s="187"/>
      <c r="W16" s="187"/>
      <c r="X16" s="187"/>
      <c r="Y16" s="187"/>
      <c r="Z16" s="187"/>
      <c r="AA16" s="179"/>
      <c r="AB16" s="179"/>
      <c r="AE16" s="68">
        <v>16</v>
      </c>
    </row>
    <row r="17" spans="1:31" ht="33">
      <c r="A17" s="179"/>
      <c r="B17" s="179"/>
      <c r="C17" s="179"/>
      <c r="D17" s="179"/>
      <c r="E17" s="408"/>
      <c r="F17" s="408"/>
      <c r="G17" s="408"/>
      <c r="H17" s="408"/>
      <c r="I17" s="408"/>
      <c r="J17" s="408"/>
      <c r="K17" s="408"/>
      <c r="L17" s="408"/>
      <c r="M17" s="408"/>
      <c r="N17" s="408"/>
      <c r="O17" s="408"/>
      <c r="P17" s="408"/>
      <c r="Q17" s="408"/>
      <c r="R17" s="408"/>
      <c r="S17" s="187"/>
      <c r="T17" s="188" t="s">
        <v>108</v>
      </c>
      <c r="U17" s="187"/>
      <c r="V17" s="187"/>
      <c r="W17" s="187"/>
      <c r="X17" s="187"/>
      <c r="Y17" s="187"/>
      <c r="Z17" s="187"/>
      <c r="AA17" s="179"/>
      <c r="AB17" s="179"/>
      <c r="AE17" s="68">
        <v>17</v>
      </c>
    </row>
    <row r="18" spans="1:31" ht="18.75" customHeight="1">
      <c r="A18" s="179"/>
      <c r="B18" s="179"/>
      <c r="C18" s="179"/>
      <c r="D18" s="179"/>
      <c r="E18" s="187"/>
      <c r="F18" s="187"/>
      <c r="G18" s="187"/>
      <c r="H18" s="187"/>
      <c r="I18" s="187"/>
      <c r="J18" s="187"/>
      <c r="K18" s="187"/>
      <c r="L18" s="187"/>
      <c r="M18" s="187"/>
      <c r="N18" s="187"/>
      <c r="O18" s="187"/>
      <c r="P18" s="187"/>
      <c r="Q18" s="187"/>
      <c r="R18" s="187"/>
      <c r="S18" s="187"/>
      <c r="T18" s="187"/>
      <c r="U18" s="187"/>
      <c r="V18" s="187"/>
      <c r="W18" s="187"/>
      <c r="X18" s="187"/>
      <c r="Y18" s="187"/>
      <c r="Z18" s="187"/>
      <c r="AA18" s="179"/>
      <c r="AB18" s="179"/>
      <c r="AE18" s="68">
        <v>18</v>
      </c>
    </row>
    <row r="19" spans="1:31" ht="33">
      <c r="A19" s="189"/>
      <c r="B19" s="189"/>
      <c r="C19" s="189"/>
      <c r="D19" s="189"/>
      <c r="E19" s="190"/>
      <c r="F19" s="190"/>
      <c r="G19" s="190"/>
      <c r="H19" s="190"/>
      <c r="I19" s="69"/>
      <c r="J19" s="69"/>
      <c r="K19" s="69"/>
      <c r="L19" s="69"/>
      <c r="M19" s="70" t="s">
        <v>109</v>
      </c>
      <c r="N19" s="69"/>
      <c r="O19" s="69"/>
      <c r="P19" s="69"/>
      <c r="Q19" s="69"/>
      <c r="R19" s="69"/>
      <c r="S19" s="179"/>
      <c r="T19" s="179"/>
      <c r="U19" s="190"/>
      <c r="V19" s="191" t="s">
        <v>110</v>
      </c>
      <c r="W19" s="190"/>
      <c r="X19" s="190"/>
      <c r="Y19" s="190"/>
      <c r="Z19" s="190"/>
      <c r="AA19" s="189"/>
      <c r="AB19" s="189"/>
      <c r="AE19" s="68">
        <v>19</v>
      </c>
    </row>
    <row r="20" spans="1:31" ht="33">
      <c r="A20" s="189"/>
      <c r="B20" s="189"/>
      <c r="C20" s="189"/>
      <c r="D20" s="189"/>
      <c r="E20" s="190"/>
      <c r="F20" s="190"/>
      <c r="G20" s="190"/>
      <c r="H20" s="190"/>
      <c r="I20" s="190"/>
      <c r="J20" s="190"/>
      <c r="K20" s="190"/>
      <c r="L20" s="190"/>
      <c r="M20" s="185"/>
      <c r="N20" s="190"/>
      <c r="O20" s="190"/>
      <c r="P20" s="190"/>
      <c r="Q20" s="190"/>
      <c r="R20" s="190"/>
      <c r="S20" s="179"/>
      <c r="T20" s="179"/>
      <c r="U20" s="190"/>
      <c r="V20" s="191"/>
      <c r="W20" s="190"/>
      <c r="X20" s="190"/>
      <c r="Y20" s="190"/>
      <c r="Z20" s="190"/>
      <c r="AA20" s="189"/>
      <c r="AB20" s="189"/>
      <c r="AE20" s="68">
        <v>20</v>
      </c>
    </row>
    <row r="21" spans="1:31" ht="18.75" customHeight="1">
      <c r="A21" s="179"/>
      <c r="B21" s="179"/>
      <c r="C21" s="179"/>
      <c r="D21" s="179"/>
      <c r="E21" s="192"/>
      <c r="F21" s="192"/>
      <c r="G21" s="192"/>
      <c r="H21" s="192"/>
      <c r="I21" s="192"/>
      <c r="J21" s="192"/>
      <c r="K21" s="192"/>
      <c r="L21" s="192"/>
      <c r="M21" s="192"/>
      <c r="N21" s="192"/>
      <c r="O21" s="192"/>
      <c r="P21" s="192"/>
      <c r="Q21" s="192"/>
      <c r="R21" s="192"/>
      <c r="S21" s="192"/>
      <c r="T21" s="192"/>
      <c r="U21" s="192"/>
      <c r="V21" s="192"/>
      <c r="W21" s="192"/>
      <c r="X21" s="192"/>
      <c r="Y21" s="192"/>
      <c r="Z21" s="192"/>
      <c r="AA21" s="179"/>
      <c r="AB21" s="179"/>
      <c r="AE21" s="68">
        <v>21</v>
      </c>
    </row>
    <row r="22" spans="1:31" ht="33">
      <c r="A22" s="179"/>
      <c r="B22" s="179"/>
      <c r="C22" s="177" t="s">
        <v>41</v>
      </c>
      <c r="D22" s="179"/>
      <c r="E22" s="179"/>
      <c r="F22" s="192"/>
      <c r="G22" s="192"/>
      <c r="H22" s="192"/>
      <c r="I22" s="404"/>
      <c r="J22" s="404"/>
      <c r="K22" s="404"/>
      <c r="L22" s="404"/>
      <c r="M22" s="404" t="e">
        <f>VLOOKUP(I22,AE1:AF80,2)</f>
        <v>#N/A</v>
      </c>
      <c r="N22" s="404"/>
      <c r="O22" s="404"/>
      <c r="P22" s="404"/>
      <c r="Q22" s="404"/>
      <c r="R22" s="404"/>
      <c r="S22" s="404"/>
      <c r="T22" s="404"/>
      <c r="U22" s="404"/>
      <c r="V22" s="404"/>
      <c r="W22" s="404"/>
      <c r="X22" s="404"/>
      <c r="Y22" s="404"/>
      <c r="Z22" s="404"/>
      <c r="AA22" s="179"/>
      <c r="AB22" s="179"/>
      <c r="AE22" s="68">
        <v>22</v>
      </c>
    </row>
    <row r="23" spans="1:31" ht="18.75" customHeight="1">
      <c r="A23" s="179"/>
      <c r="B23" s="179"/>
      <c r="C23" s="179"/>
      <c r="D23" s="179"/>
      <c r="E23" s="192"/>
      <c r="F23" s="192"/>
      <c r="G23" s="192"/>
      <c r="H23" s="192"/>
      <c r="I23" s="192"/>
      <c r="J23" s="192"/>
      <c r="K23" s="192"/>
      <c r="L23" s="192"/>
      <c r="M23" s="192"/>
      <c r="N23" s="192"/>
      <c r="O23" s="192"/>
      <c r="P23" s="192"/>
      <c r="Q23" s="192"/>
      <c r="R23" s="192"/>
      <c r="S23" s="192"/>
      <c r="T23" s="192"/>
      <c r="U23" s="192"/>
      <c r="V23" s="192"/>
      <c r="W23" s="192"/>
      <c r="X23" s="192"/>
      <c r="Y23" s="192"/>
      <c r="Z23" s="192"/>
      <c r="AA23" s="179"/>
      <c r="AB23" s="179"/>
      <c r="AE23" s="68">
        <v>23</v>
      </c>
    </row>
    <row r="24" spans="1:31" ht="32.25" customHeight="1">
      <c r="A24" s="179"/>
      <c r="B24" s="179"/>
      <c r="C24" s="177" t="s">
        <v>111</v>
      </c>
      <c r="D24" s="179"/>
      <c r="E24" s="179"/>
      <c r="F24" s="179"/>
      <c r="G24" s="179"/>
      <c r="H24" s="179"/>
      <c r="I24" s="404"/>
      <c r="J24" s="404"/>
      <c r="K24" s="404"/>
      <c r="L24" s="404"/>
      <c r="M24" s="404"/>
      <c r="N24" s="404"/>
      <c r="O24" s="404"/>
      <c r="P24" s="404"/>
      <c r="Q24" s="404"/>
      <c r="R24" s="404"/>
      <c r="S24" s="404"/>
      <c r="T24" s="404"/>
      <c r="U24" s="404"/>
      <c r="V24" s="404"/>
      <c r="W24" s="404"/>
      <c r="X24" s="404"/>
      <c r="Y24" s="404"/>
      <c r="Z24" s="404"/>
      <c r="AA24" s="179"/>
      <c r="AB24" s="179"/>
      <c r="AE24" s="68">
        <v>24</v>
      </c>
    </row>
    <row r="25" spans="1:31" ht="9" customHeight="1">
      <c r="A25" s="179"/>
      <c r="B25" s="179"/>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E25" s="68">
        <v>25</v>
      </c>
    </row>
    <row r="26" spans="1:31" ht="42" customHeight="1">
      <c r="A26" s="177" t="s">
        <v>112</v>
      </c>
      <c r="B26" s="179"/>
      <c r="C26" s="179"/>
      <c r="D26" s="179"/>
      <c r="E26" s="405"/>
      <c r="F26" s="405"/>
      <c r="G26" s="405"/>
      <c r="H26" s="405"/>
      <c r="I26" s="405"/>
      <c r="J26" s="405"/>
      <c r="K26" s="405"/>
      <c r="L26" s="405"/>
      <c r="M26" s="405"/>
      <c r="N26" s="405"/>
      <c r="O26" s="405"/>
      <c r="P26" s="405"/>
      <c r="Q26" s="405"/>
      <c r="R26" s="405"/>
      <c r="S26" s="405"/>
      <c r="T26" s="405"/>
      <c r="U26" s="405"/>
      <c r="V26" s="405"/>
      <c r="W26" s="405"/>
      <c r="X26" s="405"/>
      <c r="Y26" s="405"/>
      <c r="Z26" s="405"/>
      <c r="AA26" s="405"/>
      <c r="AB26" s="193"/>
      <c r="AE26" s="68">
        <v>26</v>
      </c>
    </row>
    <row r="27" spans="1:31">
      <c r="AE27" s="68">
        <v>27</v>
      </c>
    </row>
    <row r="28" spans="1:31">
      <c r="AE28" s="68">
        <v>28</v>
      </c>
    </row>
    <row r="29" spans="1:31">
      <c r="AE29" s="68">
        <v>29</v>
      </c>
    </row>
    <row r="30" spans="1:31">
      <c r="AE30" s="68">
        <v>30</v>
      </c>
    </row>
    <row r="31" spans="1:31">
      <c r="AE31" s="68">
        <v>31</v>
      </c>
    </row>
    <row r="32" spans="1:31">
      <c r="AE32" s="68">
        <v>32</v>
      </c>
    </row>
    <row r="33" spans="31:31">
      <c r="AE33" s="68">
        <v>33</v>
      </c>
    </row>
    <row r="34" spans="31:31">
      <c r="AE34" s="68">
        <v>34</v>
      </c>
    </row>
    <row r="35" spans="31:31">
      <c r="AE35" s="68">
        <v>35</v>
      </c>
    </row>
    <row r="36" spans="31:31">
      <c r="AE36" s="68">
        <v>36</v>
      </c>
    </row>
    <row r="37" spans="31:31">
      <c r="AE37" s="68">
        <v>37</v>
      </c>
    </row>
    <row r="38" spans="31:31">
      <c r="AE38" s="68">
        <v>38</v>
      </c>
    </row>
    <row r="39" spans="31:31">
      <c r="AE39" s="68">
        <v>39</v>
      </c>
    </row>
    <row r="40" spans="31:31">
      <c r="AE40" s="68">
        <v>40</v>
      </c>
    </row>
    <row r="41" spans="31:31">
      <c r="AE41" s="68">
        <v>41</v>
      </c>
    </row>
    <row r="42" spans="31:31">
      <c r="AE42" s="68">
        <v>42</v>
      </c>
    </row>
    <row r="43" spans="31:31">
      <c r="AE43" s="68">
        <v>43</v>
      </c>
    </row>
    <row r="44" spans="31:31">
      <c r="AE44" s="68">
        <v>44</v>
      </c>
    </row>
    <row r="45" spans="31:31">
      <c r="AE45" s="68">
        <v>45</v>
      </c>
    </row>
    <row r="46" spans="31:31">
      <c r="AE46" s="68">
        <v>46</v>
      </c>
    </row>
    <row r="47" spans="31:31">
      <c r="AE47" s="68">
        <v>47</v>
      </c>
    </row>
    <row r="48" spans="31:31">
      <c r="AE48" s="68">
        <v>48</v>
      </c>
    </row>
    <row r="49" spans="31:31">
      <c r="AE49" s="68">
        <v>49</v>
      </c>
    </row>
    <row r="50" spans="31:31">
      <c r="AE50" s="68">
        <v>50</v>
      </c>
    </row>
    <row r="51" spans="31:31">
      <c r="AE51" s="68">
        <v>51</v>
      </c>
    </row>
    <row r="52" spans="31:31">
      <c r="AE52" s="68">
        <v>52</v>
      </c>
    </row>
    <row r="53" spans="31:31">
      <c r="AE53" s="68">
        <v>53</v>
      </c>
    </row>
    <row r="54" spans="31:31">
      <c r="AE54" s="68">
        <v>54</v>
      </c>
    </row>
    <row r="55" spans="31:31">
      <c r="AE55" s="68">
        <v>55</v>
      </c>
    </row>
    <row r="56" spans="31:31">
      <c r="AE56" s="68">
        <v>56</v>
      </c>
    </row>
    <row r="57" spans="31:31">
      <c r="AE57" s="68">
        <v>57</v>
      </c>
    </row>
    <row r="58" spans="31:31">
      <c r="AE58" s="68">
        <v>58</v>
      </c>
    </row>
    <row r="59" spans="31:31">
      <c r="AE59" s="68">
        <v>59</v>
      </c>
    </row>
    <row r="60" spans="31:31">
      <c r="AE60" s="68">
        <v>60</v>
      </c>
    </row>
    <row r="61" spans="31:31">
      <c r="AE61" s="68">
        <v>61</v>
      </c>
    </row>
    <row r="62" spans="31:31">
      <c r="AE62" s="68">
        <v>62</v>
      </c>
    </row>
    <row r="63" spans="31:31">
      <c r="AE63" s="68">
        <v>63</v>
      </c>
    </row>
    <row r="64" spans="31:31">
      <c r="AE64" s="68">
        <v>64</v>
      </c>
    </row>
    <row r="65" spans="31:31">
      <c r="AE65" s="68">
        <v>65</v>
      </c>
    </row>
    <row r="66" spans="31:31">
      <c r="AE66" s="68">
        <v>66</v>
      </c>
    </row>
    <row r="67" spans="31:31">
      <c r="AE67" s="68">
        <v>67</v>
      </c>
    </row>
    <row r="68" spans="31:31">
      <c r="AE68" s="68">
        <v>68</v>
      </c>
    </row>
    <row r="69" spans="31:31">
      <c r="AE69" s="68">
        <v>69</v>
      </c>
    </row>
    <row r="70" spans="31:31">
      <c r="AE70" s="68">
        <v>70</v>
      </c>
    </row>
    <row r="71" spans="31:31">
      <c r="AE71" s="68">
        <v>71</v>
      </c>
    </row>
    <row r="72" spans="31:31">
      <c r="AE72" s="68">
        <v>72</v>
      </c>
    </row>
    <row r="73" spans="31:31">
      <c r="AE73" s="68">
        <v>73</v>
      </c>
    </row>
    <row r="74" spans="31:31">
      <c r="AE74" s="68">
        <v>74</v>
      </c>
    </row>
    <row r="75" spans="31:31">
      <c r="AE75" s="68">
        <v>75</v>
      </c>
    </row>
    <row r="76" spans="31:31">
      <c r="AE76" s="68">
        <v>76</v>
      </c>
    </row>
    <row r="77" spans="31:31">
      <c r="AE77" s="68">
        <v>77</v>
      </c>
    </row>
    <row r="78" spans="31:31">
      <c r="AE78" s="68">
        <v>78</v>
      </c>
    </row>
    <row r="79" spans="31:31">
      <c r="AE79" s="68">
        <v>79</v>
      </c>
    </row>
    <row r="80" spans="31:31">
      <c r="AE80" s="68">
        <v>80</v>
      </c>
    </row>
  </sheetData>
  <mergeCells count="8">
    <mergeCell ref="I24:Z24"/>
    <mergeCell ref="E26:AA26"/>
    <mergeCell ref="P5:Q5"/>
    <mergeCell ref="T5:U5"/>
    <mergeCell ref="X5:Y5"/>
    <mergeCell ref="E17:R17"/>
    <mergeCell ref="M22:Z22"/>
    <mergeCell ref="I22:L22"/>
  </mergeCells>
  <phoneticPr fontId="4"/>
  <printOptions horizontalCentered="1" verticalCentered="1"/>
  <pageMargins left="0.55118110236220474" right="0.55118110236220474" top="0.70866141732283472" bottom="0.9055118110236221" header="0.51181102362204722" footer="0.51181102362204722"/>
  <pageSetup paperSize="9" scale="130" orientation="portrait" blackAndWhite="1"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FFC000"/>
  </sheetPr>
  <dimension ref="A1:BU60"/>
  <sheetViews>
    <sheetView zoomScaleNormal="100" zoomScaleSheetLayoutView="100" workbookViewId="0">
      <selection activeCell="I51" sqref="I51:AC51"/>
    </sheetView>
  </sheetViews>
  <sheetFormatPr defaultColWidth="9" defaultRowHeight="13.2"/>
  <cols>
    <col min="1" max="1" width="9" style="1" customWidth="1"/>
    <col min="2" max="72" width="1.21875" style="1" customWidth="1"/>
    <col min="73" max="16384" width="9" style="1"/>
  </cols>
  <sheetData>
    <row r="1" spans="1:73" s="30" customFormat="1" ht="17.25" customHeight="1">
      <c r="A1" s="126">
        <v>1</v>
      </c>
      <c r="B1" s="127"/>
      <c r="C1" s="127"/>
      <c r="D1" s="127"/>
      <c r="E1" s="127"/>
      <c r="F1" s="127"/>
      <c r="G1" s="126">
        <f>$A$1+2</f>
        <v>3</v>
      </c>
      <c r="H1" s="127"/>
      <c r="I1" s="127"/>
      <c r="J1" s="127"/>
      <c r="K1" s="126">
        <f>$A$1+1</f>
        <v>2</v>
      </c>
      <c r="L1" s="127"/>
      <c r="M1" s="127"/>
      <c r="N1" s="127"/>
      <c r="O1" s="127"/>
      <c r="P1" s="127"/>
      <c r="Q1" s="127"/>
      <c r="R1" s="127"/>
      <c r="S1" s="127"/>
      <c r="T1" s="127"/>
      <c r="U1" s="127">
        <v>2</v>
      </c>
      <c r="V1" s="127"/>
      <c r="W1" s="127"/>
      <c r="X1" s="127"/>
      <c r="Y1" s="127"/>
      <c r="Z1" s="127"/>
      <c r="AA1" s="127"/>
      <c r="AB1" s="127"/>
      <c r="AC1" s="127"/>
      <c r="AD1" s="127"/>
      <c r="AE1" s="127"/>
      <c r="AF1" s="127"/>
      <c r="AG1" s="127"/>
      <c r="AH1" s="127"/>
      <c r="AI1" s="127"/>
      <c r="AJ1" s="127"/>
      <c r="AK1" s="127"/>
      <c r="AL1" s="127"/>
      <c r="AM1" s="127"/>
      <c r="AN1" s="127"/>
      <c r="AO1" s="127">
        <v>3</v>
      </c>
      <c r="AP1" s="127"/>
      <c r="AQ1" s="127"/>
      <c r="AR1" s="127"/>
      <c r="AS1" s="127"/>
      <c r="AT1" s="127"/>
      <c r="AU1" s="127"/>
      <c r="AV1" s="127"/>
      <c r="AW1" s="127"/>
      <c r="AX1" s="127"/>
      <c r="AY1" s="127"/>
      <c r="AZ1" s="127"/>
      <c r="BA1" s="127"/>
      <c r="BB1" s="127"/>
      <c r="BC1" s="127"/>
      <c r="BD1" s="127"/>
      <c r="BE1" s="127"/>
      <c r="BF1" s="127"/>
      <c r="BG1" s="127"/>
      <c r="BH1" s="127">
        <v>5</v>
      </c>
      <c r="BI1" s="127"/>
      <c r="BJ1" s="127"/>
      <c r="BK1" s="127"/>
      <c r="BL1" s="127"/>
      <c r="BM1" s="127">
        <v>6</v>
      </c>
      <c r="BN1" s="127"/>
      <c r="BO1" s="127"/>
      <c r="BP1" s="127"/>
      <c r="BQ1" s="126">
        <f>$A$1+2</f>
        <v>3</v>
      </c>
      <c r="BR1" s="127"/>
      <c r="BS1" s="127"/>
      <c r="BT1" s="127"/>
      <c r="BU1" s="127"/>
    </row>
    <row r="2" spans="1:73" ht="14.4" customHeight="1">
      <c r="A2" s="128"/>
      <c r="BS2" s="128"/>
      <c r="BT2" s="128"/>
      <c r="BU2" s="128"/>
    </row>
    <row r="3" spans="1:73" ht="14.4" customHeight="1">
      <c r="A3" s="128">
        <v>1</v>
      </c>
      <c r="W3" s="415">
        <f>IF(INDEX(入力,$A3,K$1)="","",INDEX(入力,$A3,K$1))</f>
        <v>46120</v>
      </c>
      <c r="X3" s="415"/>
      <c r="Y3" s="415"/>
      <c r="Z3" s="415"/>
      <c r="AA3" s="415"/>
      <c r="AB3" s="415"/>
      <c r="AC3" s="415"/>
      <c r="AD3" s="415"/>
      <c r="AE3" s="415"/>
      <c r="AF3" s="415"/>
      <c r="AG3" s="415"/>
      <c r="AH3" s="415"/>
      <c r="AI3" s="415"/>
      <c r="AJ3" s="415"/>
      <c r="AK3" s="415"/>
      <c r="AL3" s="415"/>
      <c r="AM3" s="415"/>
      <c r="AN3" s="415"/>
      <c r="AO3" s="415"/>
      <c r="AP3" s="415"/>
      <c r="AQ3" s="415"/>
      <c r="AR3" s="415"/>
      <c r="AS3" s="415"/>
      <c r="AT3" s="415"/>
      <c r="AU3" s="415"/>
      <c r="AV3" s="415"/>
      <c r="AW3" s="415"/>
      <c r="AX3" s="415"/>
      <c r="AY3" s="415"/>
      <c r="AZ3" s="415"/>
      <c r="BA3" s="415"/>
      <c r="BS3" s="128"/>
      <c r="BT3" s="128"/>
      <c r="BU3" s="128"/>
    </row>
    <row r="4" spans="1:73" ht="14.4" customHeight="1">
      <c r="A4" s="128"/>
      <c r="W4" s="416"/>
      <c r="X4" s="416"/>
      <c r="Y4" s="416"/>
      <c r="Z4" s="416"/>
      <c r="AA4" s="416"/>
      <c r="AB4" s="416"/>
      <c r="AC4" s="416"/>
      <c r="AD4" s="416"/>
      <c r="AE4" s="416"/>
      <c r="AF4" s="416"/>
      <c r="AG4" s="416"/>
      <c r="AH4" s="416"/>
      <c r="AI4" s="416"/>
      <c r="AJ4" s="416"/>
      <c r="AK4" s="416"/>
      <c r="AL4" s="416"/>
      <c r="AM4" s="416"/>
      <c r="AN4" s="416"/>
      <c r="AO4" s="416"/>
      <c r="AP4" s="416"/>
      <c r="AQ4" s="416"/>
      <c r="AR4" s="416"/>
      <c r="AS4" s="416"/>
      <c r="AT4" s="416"/>
      <c r="AU4" s="416"/>
      <c r="AV4" s="416"/>
      <c r="AW4" s="416"/>
      <c r="AX4" s="416"/>
      <c r="AY4" s="416"/>
      <c r="AZ4" s="416"/>
      <c r="BA4" s="416"/>
      <c r="BS4" s="128"/>
      <c r="BT4" s="128"/>
      <c r="BU4" s="128"/>
    </row>
    <row r="5" spans="1:73" ht="14.4" customHeight="1">
      <c r="A5" s="128"/>
      <c r="G5" s="427" t="s">
        <v>304</v>
      </c>
      <c r="H5" s="428"/>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c r="AM5" s="428"/>
      <c r="AN5" s="428"/>
      <c r="AO5" s="428"/>
      <c r="AP5" s="428"/>
      <c r="AQ5" s="428"/>
      <c r="AR5" s="428"/>
      <c r="AS5" s="428"/>
      <c r="AT5" s="428"/>
      <c r="AU5" s="428"/>
      <c r="AV5" s="428"/>
      <c r="AW5" s="428"/>
      <c r="AX5" s="428"/>
      <c r="AY5" s="428"/>
      <c r="AZ5" s="428"/>
      <c r="BA5" s="428"/>
      <c r="BB5" s="428"/>
      <c r="BC5" s="428"/>
      <c r="BD5" s="428"/>
      <c r="BE5" s="428"/>
      <c r="BF5" s="428"/>
      <c r="BG5" s="428"/>
      <c r="BH5" s="428"/>
      <c r="BI5" s="428"/>
      <c r="BJ5" s="428"/>
      <c r="BK5" s="428"/>
      <c r="BL5" s="428"/>
      <c r="BM5" s="428"/>
      <c r="BN5" s="428"/>
      <c r="BO5" s="428"/>
      <c r="BP5" s="428"/>
      <c r="BQ5" s="429"/>
      <c r="BS5" s="128"/>
      <c r="BT5" s="128"/>
      <c r="BU5" s="128"/>
    </row>
    <row r="6" spans="1:73" ht="14.4" customHeight="1">
      <c r="A6" s="128"/>
      <c r="G6" s="430"/>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1"/>
      <c r="AY6" s="431"/>
      <c r="AZ6" s="431"/>
      <c r="BA6" s="431"/>
      <c r="BB6" s="431"/>
      <c r="BC6" s="431"/>
      <c r="BD6" s="431"/>
      <c r="BE6" s="431"/>
      <c r="BF6" s="431"/>
      <c r="BG6" s="431"/>
      <c r="BH6" s="431"/>
      <c r="BI6" s="431"/>
      <c r="BJ6" s="431"/>
      <c r="BK6" s="431"/>
      <c r="BL6" s="431"/>
      <c r="BM6" s="431"/>
      <c r="BN6" s="431"/>
      <c r="BO6" s="431"/>
      <c r="BP6" s="431"/>
      <c r="BQ6" s="432"/>
      <c r="BS6" s="128"/>
      <c r="BT6" s="128"/>
      <c r="BU6" s="128"/>
    </row>
    <row r="7" spans="1:73" ht="14.4" customHeight="1">
      <c r="A7" s="128"/>
      <c r="G7" s="433"/>
      <c r="H7" s="434"/>
      <c r="I7" s="434"/>
      <c r="J7" s="434"/>
      <c r="K7" s="434"/>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4"/>
      <c r="AK7" s="434"/>
      <c r="AL7" s="434"/>
      <c r="AM7" s="434"/>
      <c r="AN7" s="434"/>
      <c r="AO7" s="434"/>
      <c r="AP7" s="434"/>
      <c r="AQ7" s="434"/>
      <c r="AR7" s="434"/>
      <c r="AS7" s="434"/>
      <c r="AT7" s="434"/>
      <c r="AU7" s="434"/>
      <c r="AV7" s="434"/>
      <c r="AW7" s="434"/>
      <c r="AX7" s="434"/>
      <c r="AY7" s="434"/>
      <c r="AZ7" s="434"/>
      <c r="BA7" s="434"/>
      <c r="BB7" s="434"/>
      <c r="BC7" s="434"/>
      <c r="BD7" s="434"/>
      <c r="BE7" s="434"/>
      <c r="BF7" s="434"/>
      <c r="BG7" s="434"/>
      <c r="BH7" s="434"/>
      <c r="BI7" s="434"/>
      <c r="BJ7" s="434"/>
      <c r="BK7" s="434"/>
      <c r="BL7" s="434"/>
      <c r="BM7" s="434"/>
      <c r="BN7" s="434"/>
      <c r="BO7" s="434"/>
      <c r="BP7" s="434"/>
      <c r="BQ7" s="435"/>
      <c r="BS7" s="128"/>
      <c r="BT7" s="128"/>
      <c r="BU7" s="128"/>
    </row>
    <row r="8" spans="1:73" ht="14.4" customHeight="1">
      <c r="A8" s="128"/>
      <c r="G8" s="436" t="s">
        <v>9</v>
      </c>
      <c r="H8" s="437"/>
      <c r="I8" s="437"/>
      <c r="J8" s="437"/>
      <c r="K8" s="437"/>
      <c r="L8" s="437"/>
      <c r="M8" s="437"/>
      <c r="N8" s="437"/>
      <c r="O8" s="437"/>
      <c r="P8" s="437"/>
      <c r="Q8" s="437"/>
      <c r="R8" s="437"/>
      <c r="S8" s="437"/>
      <c r="T8" s="438"/>
      <c r="U8" s="418" t="str">
        <f>IF(入力シート!AG1="","",入力シート!AG1&amp;"  "&amp;入力シート!AG2)</f>
        <v>90  〇〇</v>
      </c>
      <c r="V8" s="419"/>
      <c r="W8" s="419"/>
      <c r="X8" s="419"/>
      <c r="Y8" s="419"/>
      <c r="Z8" s="419"/>
      <c r="AA8" s="419"/>
      <c r="AB8" s="419"/>
      <c r="AC8" s="419"/>
      <c r="AD8" s="419"/>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69" t="s">
        <v>7</v>
      </c>
      <c r="BC8" s="469"/>
      <c r="BD8" s="469"/>
      <c r="BE8" s="469"/>
      <c r="BF8" s="469"/>
      <c r="BG8" s="469"/>
      <c r="BH8" s="469"/>
      <c r="BI8" s="469"/>
      <c r="BJ8" s="469"/>
      <c r="BK8" s="469"/>
      <c r="BL8" s="469"/>
      <c r="BM8" s="469"/>
      <c r="BN8" s="469"/>
      <c r="BO8" s="469"/>
      <c r="BP8" s="469"/>
      <c r="BQ8" s="470"/>
      <c r="BS8" s="128"/>
      <c r="BT8" s="128"/>
      <c r="BU8" s="128"/>
    </row>
    <row r="9" spans="1:73" ht="14.4" customHeight="1">
      <c r="A9" s="128"/>
      <c r="G9" s="439"/>
      <c r="H9" s="440"/>
      <c r="I9" s="440"/>
      <c r="J9" s="440"/>
      <c r="K9" s="440"/>
      <c r="L9" s="440"/>
      <c r="M9" s="440"/>
      <c r="N9" s="440"/>
      <c r="O9" s="440"/>
      <c r="P9" s="440"/>
      <c r="Q9" s="440"/>
      <c r="R9" s="440"/>
      <c r="S9" s="440"/>
      <c r="T9" s="441"/>
      <c r="U9" s="420"/>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71"/>
      <c r="BC9" s="471"/>
      <c r="BD9" s="471"/>
      <c r="BE9" s="471"/>
      <c r="BF9" s="471"/>
      <c r="BG9" s="471"/>
      <c r="BH9" s="471"/>
      <c r="BI9" s="471"/>
      <c r="BJ9" s="471"/>
      <c r="BK9" s="471"/>
      <c r="BL9" s="471"/>
      <c r="BM9" s="471"/>
      <c r="BN9" s="471"/>
      <c r="BO9" s="471"/>
      <c r="BP9" s="471"/>
      <c r="BQ9" s="472"/>
      <c r="BS9" s="128"/>
      <c r="BT9" s="128"/>
      <c r="BU9" s="128"/>
    </row>
    <row r="10" spans="1:73" ht="14.4" customHeight="1">
      <c r="A10" s="128"/>
      <c r="G10" s="442"/>
      <c r="H10" s="443"/>
      <c r="I10" s="443"/>
      <c r="J10" s="443"/>
      <c r="K10" s="443"/>
      <c r="L10" s="443"/>
      <c r="M10" s="443"/>
      <c r="N10" s="443"/>
      <c r="O10" s="443"/>
      <c r="P10" s="443"/>
      <c r="Q10" s="443"/>
      <c r="R10" s="443"/>
      <c r="S10" s="443"/>
      <c r="T10" s="444"/>
      <c r="U10" s="422"/>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73"/>
      <c r="BC10" s="473"/>
      <c r="BD10" s="473"/>
      <c r="BE10" s="473"/>
      <c r="BF10" s="473"/>
      <c r="BG10" s="473"/>
      <c r="BH10" s="473"/>
      <c r="BI10" s="473"/>
      <c r="BJ10" s="473"/>
      <c r="BK10" s="473"/>
      <c r="BL10" s="473"/>
      <c r="BM10" s="473"/>
      <c r="BN10" s="473"/>
      <c r="BO10" s="473"/>
      <c r="BP10" s="473"/>
      <c r="BQ10" s="474"/>
      <c r="BS10" s="128"/>
      <c r="BT10" s="128"/>
      <c r="BU10" s="128"/>
    </row>
    <row r="11" spans="1:73" ht="14.4" customHeight="1">
      <c r="A11" s="128">
        <v>3</v>
      </c>
      <c r="G11" s="436" t="s">
        <v>10</v>
      </c>
      <c r="H11" s="437"/>
      <c r="I11" s="437"/>
      <c r="J11" s="437"/>
      <c r="K11" s="437"/>
      <c r="L11" s="437"/>
      <c r="M11" s="437"/>
      <c r="N11" s="437"/>
      <c r="O11" s="437"/>
      <c r="P11" s="437"/>
      <c r="Q11" s="437"/>
      <c r="R11" s="437"/>
      <c r="S11" s="437"/>
      <c r="T11" s="438"/>
      <c r="U11" s="418" t="str">
        <f>IF(INDEX(入力,$A11,BQ$1)="","",INDEX(入力,$A11,BQ$1))</f>
        <v/>
      </c>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66"/>
      <c r="BS11" s="128"/>
      <c r="BT11" s="128"/>
      <c r="BU11" s="128"/>
    </row>
    <row r="12" spans="1:73" ht="14.4" customHeight="1">
      <c r="A12" s="128"/>
      <c r="G12" s="439"/>
      <c r="H12" s="440"/>
      <c r="I12" s="440"/>
      <c r="J12" s="440"/>
      <c r="K12" s="440"/>
      <c r="L12" s="440"/>
      <c r="M12" s="440"/>
      <c r="N12" s="440"/>
      <c r="O12" s="440"/>
      <c r="P12" s="440"/>
      <c r="Q12" s="440"/>
      <c r="R12" s="440"/>
      <c r="S12" s="440"/>
      <c r="T12" s="441"/>
      <c r="U12" s="420"/>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67"/>
      <c r="BS12" s="128"/>
      <c r="BT12" s="128"/>
      <c r="BU12" s="128"/>
    </row>
    <row r="13" spans="1:73" ht="14.4" customHeight="1">
      <c r="A13" s="128"/>
      <c r="G13" s="442"/>
      <c r="H13" s="443"/>
      <c r="I13" s="443"/>
      <c r="J13" s="443"/>
      <c r="K13" s="443"/>
      <c r="L13" s="443"/>
      <c r="M13" s="443"/>
      <c r="N13" s="443"/>
      <c r="O13" s="443"/>
      <c r="P13" s="443"/>
      <c r="Q13" s="443"/>
      <c r="R13" s="443"/>
      <c r="S13" s="443"/>
      <c r="T13" s="444"/>
      <c r="U13" s="422"/>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68"/>
      <c r="BS13" s="128"/>
      <c r="BT13" s="128"/>
      <c r="BU13" s="128"/>
    </row>
    <row r="14" spans="1:73" ht="14.4" customHeight="1">
      <c r="A14" s="128"/>
      <c r="G14" s="2"/>
      <c r="I14" s="437"/>
      <c r="J14" s="437"/>
      <c r="K14" s="437"/>
      <c r="L14" s="437"/>
      <c r="M14" s="437"/>
      <c r="N14" s="437"/>
      <c r="O14" s="437"/>
      <c r="P14" s="437"/>
      <c r="Q14" s="437"/>
      <c r="R14" s="437"/>
      <c r="S14" s="437"/>
      <c r="T14" s="437"/>
      <c r="U14" s="437"/>
      <c r="V14" s="437"/>
      <c r="W14" s="437"/>
      <c r="X14" s="437"/>
      <c r="Y14" s="437"/>
      <c r="Z14" s="17"/>
      <c r="AA14" s="17"/>
      <c r="AB14" s="17"/>
      <c r="AC14" s="17"/>
      <c r="AD14" s="17"/>
      <c r="AE14" s="17"/>
      <c r="AF14" s="425" t="s">
        <v>16</v>
      </c>
      <c r="AG14" s="425"/>
      <c r="AH14" s="425"/>
      <c r="AI14" s="425"/>
      <c r="AJ14" s="425"/>
      <c r="AK14" s="425"/>
      <c r="AL14" s="425"/>
      <c r="AM14" s="425"/>
      <c r="AN14" s="425"/>
      <c r="AO14" s="425"/>
      <c r="AP14" s="425"/>
      <c r="AQ14" s="425"/>
      <c r="AR14" s="425"/>
      <c r="AS14" s="425"/>
      <c r="AT14" s="425"/>
      <c r="AU14" s="425"/>
      <c r="AV14" s="425"/>
      <c r="AW14" s="17"/>
      <c r="AX14" s="17"/>
      <c r="AY14" s="17"/>
      <c r="AZ14" s="17"/>
      <c r="BA14" s="17"/>
      <c r="BB14" s="17"/>
      <c r="BC14" s="17"/>
      <c r="BD14" s="17"/>
      <c r="BE14" s="17"/>
      <c r="BF14" s="17"/>
      <c r="BG14" s="17"/>
      <c r="BH14" s="17"/>
      <c r="BI14" s="17"/>
      <c r="BJ14" s="17"/>
      <c r="BK14" s="17"/>
      <c r="BL14" s="17"/>
      <c r="BM14" s="17"/>
      <c r="BN14" s="17"/>
      <c r="BO14" s="13"/>
      <c r="BP14" s="13"/>
      <c r="BQ14" s="14"/>
      <c r="BS14" s="128"/>
      <c r="BT14" s="128"/>
      <c r="BU14" s="128"/>
    </row>
    <row r="15" spans="1:73" ht="14.4" customHeight="1">
      <c r="A15" s="128"/>
      <c r="G15" s="2"/>
      <c r="I15" s="440"/>
      <c r="J15" s="440"/>
      <c r="K15" s="440"/>
      <c r="L15" s="440"/>
      <c r="M15" s="440"/>
      <c r="N15" s="440"/>
      <c r="O15" s="440"/>
      <c r="P15" s="440"/>
      <c r="Q15" s="440"/>
      <c r="R15" s="440"/>
      <c r="S15" s="440"/>
      <c r="T15" s="440"/>
      <c r="U15" s="440"/>
      <c r="V15" s="440"/>
      <c r="W15" s="440"/>
      <c r="X15" s="440"/>
      <c r="Y15" s="440"/>
      <c r="Z15" s="18"/>
      <c r="AA15" s="18"/>
      <c r="AB15" s="18"/>
      <c r="AC15" s="18"/>
      <c r="AD15" s="18"/>
      <c r="AE15" s="18"/>
      <c r="AF15" s="426"/>
      <c r="AG15" s="426"/>
      <c r="AH15" s="426"/>
      <c r="AI15" s="426"/>
      <c r="AJ15" s="426"/>
      <c r="AK15" s="426"/>
      <c r="AL15" s="426"/>
      <c r="AM15" s="426"/>
      <c r="AN15" s="426"/>
      <c r="AO15" s="426"/>
      <c r="AP15" s="426"/>
      <c r="AQ15" s="426"/>
      <c r="AR15" s="426"/>
      <c r="AS15" s="426"/>
      <c r="AT15" s="426"/>
      <c r="AU15" s="426"/>
      <c r="AV15" s="426"/>
      <c r="AW15" s="18"/>
      <c r="AX15" s="18"/>
      <c r="AY15" s="18"/>
      <c r="AZ15" s="18"/>
      <c r="BA15" s="18"/>
      <c r="BB15" s="18"/>
      <c r="BC15" s="18"/>
      <c r="BD15" s="18"/>
      <c r="BE15" s="18"/>
      <c r="BF15" s="18"/>
      <c r="BG15" s="18"/>
      <c r="BH15" s="18"/>
      <c r="BI15" s="18"/>
      <c r="BJ15" s="18"/>
      <c r="BK15" s="18"/>
      <c r="BL15" s="18"/>
      <c r="BM15" s="18"/>
      <c r="BN15" s="18"/>
      <c r="BO15" s="15"/>
      <c r="BP15" s="15"/>
      <c r="BQ15" s="16"/>
      <c r="BS15" s="128"/>
      <c r="BT15" s="128"/>
      <c r="BU15" s="128"/>
    </row>
    <row r="16" spans="1:73" ht="14.4" customHeight="1">
      <c r="A16" s="128"/>
      <c r="G16" s="2"/>
      <c r="I16" s="19" t="s">
        <v>13</v>
      </c>
      <c r="J16" s="19"/>
      <c r="K16" s="19"/>
      <c r="L16" s="19"/>
      <c r="M16" s="19"/>
      <c r="N16" s="19"/>
      <c r="O16" s="19"/>
      <c r="P16" s="19"/>
      <c r="Q16" s="19"/>
      <c r="R16" s="19"/>
      <c r="S16" s="19"/>
      <c r="T16" s="19"/>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5"/>
      <c r="BP16" s="15"/>
      <c r="BQ16" s="16"/>
      <c r="BS16" s="128"/>
      <c r="BT16" s="128"/>
      <c r="BU16" s="128"/>
    </row>
    <row r="17" spans="1:73" ht="14.4" customHeight="1">
      <c r="A17" s="128"/>
      <c r="G17" s="424" t="s">
        <v>1</v>
      </c>
      <c r="H17" s="424"/>
      <c r="I17" s="424"/>
      <c r="J17" s="424"/>
      <c r="K17" s="424" t="s">
        <v>3</v>
      </c>
      <c r="L17" s="424"/>
      <c r="M17" s="424"/>
      <c r="N17" s="424"/>
      <c r="O17" s="424"/>
      <c r="P17" s="424"/>
      <c r="Q17" s="424"/>
      <c r="R17" s="424"/>
      <c r="S17" s="424"/>
      <c r="T17" s="424"/>
      <c r="U17" s="424" t="s">
        <v>11</v>
      </c>
      <c r="V17" s="424"/>
      <c r="W17" s="424"/>
      <c r="X17" s="424"/>
      <c r="Y17" s="424"/>
      <c r="Z17" s="424"/>
      <c r="AA17" s="424"/>
      <c r="AB17" s="424"/>
      <c r="AC17" s="424"/>
      <c r="AD17" s="424"/>
      <c r="AE17" s="424"/>
      <c r="AF17" s="424"/>
      <c r="AG17" s="424"/>
      <c r="AH17" s="424"/>
      <c r="AI17" s="424"/>
      <c r="AJ17" s="424"/>
      <c r="AK17" s="424"/>
      <c r="AL17" s="424"/>
      <c r="AM17" s="424"/>
      <c r="AN17" s="424"/>
      <c r="AO17" s="424" t="s">
        <v>102</v>
      </c>
      <c r="AP17" s="424"/>
      <c r="AQ17" s="424"/>
      <c r="AR17" s="424"/>
      <c r="AS17" s="424"/>
      <c r="AT17" s="424"/>
      <c r="AU17" s="424"/>
      <c r="AV17" s="424"/>
      <c r="AW17" s="424"/>
      <c r="AX17" s="424"/>
      <c r="AY17" s="424"/>
      <c r="AZ17" s="424"/>
      <c r="BA17" s="424"/>
      <c r="BB17" s="424"/>
      <c r="BC17" s="424"/>
      <c r="BD17" s="424"/>
      <c r="BE17" s="424"/>
      <c r="BF17" s="424"/>
      <c r="BG17" s="424"/>
      <c r="BH17" s="424" t="s">
        <v>2</v>
      </c>
      <c r="BI17" s="424"/>
      <c r="BJ17" s="424"/>
      <c r="BK17" s="424"/>
      <c r="BL17" s="424"/>
      <c r="BM17" s="424" t="s">
        <v>8</v>
      </c>
      <c r="BN17" s="424"/>
      <c r="BO17" s="424"/>
      <c r="BP17" s="424"/>
      <c r="BQ17" s="424"/>
      <c r="BS17" s="128"/>
      <c r="BT17" s="128"/>
      <c r="BU17" s="128"/>
    </row>
    <row r="18" spans="1:73" ht="14.4" customHeight="1">
      <c r="A18" s="128"/>
      <c r="G18" s="424"/>
      <c r="H18" s="424"/>
      <c r="I18" s="424"/>
      <c r="J18" s="424"/>
      <c r="K18" s="424"/>
      <c r="L18" s="424"/>
      <c r="M18" s="424"/>
      <c r="N18" s="424"/>
      <c r="O18" s="424"/>
      <c r="P18" s="424"/>
      <c r="Q18" s="424"/>
      <c r="R18" s="424"/>
      <c r="S18" s="424"/>
      <c r="T18" s="424"/>
      <c r="U18" s="424"/>
      <c r="V18" s="424"/>
      <c r="W18" s="424"/>
      <c r="X18" s="424"/>
      <c r="Y18" s="424"/>
      <c r="Z18" s="424"/>
      <c r="AA18" s="424"/>
      <c r="AB18" s="424"/>
      <c r="AC18" s="424"/>
      <c r="AD18" s="424"/>
      <c r="AE18" s="424"/>
      <c r="AF18" s="424"/>
      <c r="AG18" s="424"/>
      <c r="AH18" s="424"/>
      <c r="AI18" s="424"/>
      <c r="AJ18" s="424"/>
      <c r="AK18" s="424"/>
      <c r="AL18" s="424"/>
      <c r="AM18" s="424"/>
      <c r="AN18" s="424"/>
      <c r="AO18" s="424"/>
      <c r="AP18" s="424"/>
      <c r="AQ18" s="424"/>
      <c r="AR18" s="424"/>
      <c r="AS18" s="424"/>
      <c r="AT18" s="424"/>
      <c r="AU18" s="424"/>
      <c r="AV18" s="424"/>
      <c r="AW18" s="424"/>
      <c r="AX18" s="424"/>
      <c r="AY18" s="424"/>
      <c r="AZ18" s="424"/>
      <c r="BA18" s="424"/>
      <c r="BB18" s="424"/>
      <c r="BC18" s="424"/>
      <c r="BD18" s="424"/>
      <c r="BE18" s="424"/>
      <c r="BF18" s="424"/>
      <c r="BG18" s="424"/>
      <c r="BH18" s="424"/>
      <c r="BI18" s="424"/>
      <c r="BJ18" s="424"/>
      <c r="BK18" s="424"/>
      <c r="BL18" s="424"/>
      <c r="BM18" s="424"/>
      <c r="BN18" s="424"/>
      <c r="BO18" s="424"/>
      <c r="BP18" s="424"/>
      <c r="BQ18" s="424"/>
      <c r="BS18" s="128"/>
      <c r="BT18" s="128"/>
      <c r="BU18" s="128"/>
    </row>
    <row r="19" spans="1:73" ht="14.4" customHeight="1">
      <c r="A19" s="128">
        <v>5</v>
      </c>
      <c r="G19" s="424">
        <v>1</v>
      </c>
      <c r="H19" s="424"/>
      <c r="I19" s="424"/>
      <c r="J19" s="424"/>
      <c r="K19" s="417" t="str">
        <f ca="1">IF(INDEX(入力,$A19,K$1)="","",INDEX(入力,$A19,K$1))</f>
        <v/>
      </c>
      <c r="L19" s="417"/>
      <c r="M19" s="417"/>
      <c r="N19" s="417"/>
      <c r="O19" s="417"/>
      <c r="P19" s="417"/>
      <c r="Q19" s="417"/>
      <c r="R19" s="417"/>
      <c r="S19" s="417"/>
      <c r="T19" s="417"/>
      <c r="U19" s="417" t="str">
        <f ca="1">IF($K19="","",VLOOKUP($K19,旧選手名簿,U$1,FALSE))</f>
        <v/>
      </c>
      <c r="V19" s="417"/>
      <c r="W19" s="417"/>
      <c r="X19" s="417"/>
      <c r="Y19" s="417"/>
      <c r="Z19" s="417"/>
      <c r="AA19" s="417"/>
      <c r="AB19" s="417"/>
      <c r="AC19" s="417"/>
      <c r="AD19" s="417"/>
      <c r="AE19" s="417" t="str">
        <f>IF(INDEX(入力シート!AE1:BC36,$A19,AE$1)="","",入力シート!$AG$1*100+INDEX(入力シート!AE1:BC36,$A19,AE$1))</f>
        <v/>
      </c>
      <c r="AF19" s="417"/>
      <c r="AG19" s="417"/>
      <c r="AH19" s="417"/>
      <c r="AI19" s="417"/>
      <c r="AJ19" s="417"/>
      <c r="AK19" s="417"/>
      <c r="AL19" s="417"/>
      <c r="AM19" s="417"/>
      <c r="AN19" s="417"/>
      <c r="AO19" s="445" t="str">
        <f ca="1">IF($K19="","",VLOOKUP($K19,旧選手名簿,AO$1,FALSE))</f>
        <v/>
      </c>
      <c r="AP19" s="446"/>
      <c r="AQ19" s="446"/>
      <c r="AR19" s="446"/>
      <c r="AS19" s="446"/>
      <c r="AT19" s="446"/>
      <c r="AU19" s="446"/>
      <c r="AV19" s="446"/>
      <c r="AW19" s="446"/>
      <c r="AX19" s="446"/>
      <c r="AY19" s="446"/>
      <c r="AZ19" s="446"/>
      <c r="BA19" s="446"/>
      <c r="BB19" s="446"/>
      <c r="BC19" s="446"/>
      <c r="BD19" s="446"/>
      <c r="BE19" s="446"/>
      <c r="BF19" s="446"/>
      <c r="BG19" s="447"/>
      <c r="BH19" s="417" t="str">
        <f ca="1">IF($K19="","",VLOOKUP($K19,旧選手名簿,BH$1,FALSE))</f>
        <v/>
      </c>
      <c r="BI19" s="417"/>
      <c r="BJ19" s="417"/>
      <c r="BK19" s="417"/>
      <c r="BL19" s="417"/>
      <c r="BM19" s="417" t="str">
        <f ca="1">IF($K19="","",VLOOKUP($K19,旧選手名簿,BM$1,FALSE))</f>
        <v/>
      </c>
      <c r="BN19" s="417"/>
      <c r="BO19" s="417"/>
      <c r="BP19" s="417"/>
      <c r="BQ19" s="417"/>
      <c r="BS19" s="128"/>
      <c r="BT19" s="128"/>
      <c r="BU19" s="128"/>
    </row>
    <row r="20" spans="1:73" ht="14.4" customHeight="1">
      <c r="A20" s="128"/>
      <c r="G20" s="424"/>
      <c r="H20" s="424"/>
      <c r="I20" s="424"/>
      <c r="J20" s="424"/>
      <c r="K20" s="417"/>
      <c r="L20" s="417"/>
      <c r="M20" s="417"/>
      <c r="N20" s="417"/>
      <c r="O20" s="417"/>
      <c r="P20" s="417"/>
      <c r="Q20" s="417"/>
      <c r="R20" s="417"/>
      <c r="S20" s="417"/>
      <c r="T20" s="417"/>
      <c r="U20" s="417"/>
      <c r="V20" s="417"/>
      <c r="W20" s="417"/>
      <c r="X20" s="417"/>
      <c r="Y20" s="417"/>
      <c r="Z20" s="417"/>
      <c r="AA20" s="417"/>
      <c r="AB20" s="417"/>
      <c r="AC20" s="417"/>
      <c r="AD20" s="417"/>
      <c r="AE20" s="417"/>
      <c r="AF20" s="417"/>
      <c r="AG20" s="417"/>
      <c r="AH20" s="417"/>
      <c r="AI20" s="417"/>
      <c r="AJ20" s="417"/>
      <c r="AK20" s="417"/>
      <c r="AL20" s="417"/>
      <c r="AM20" s="417"/>
      <c r="AN20" s="417"/>
      <c r="AO20" s="448"/>
      <c r="AP20" s="449"/>
      <c r="AQ20" s="449"/>
      <c r="AR20" s="449"/>
      <c r="AS20" s="449"/>
      <c r="AT20" s="449"/>
      <c r="AU20" s="449"/>
      <c r="AV20" s="449"/>
      <c r="AW20" s="449"/>
      <c r="AX20" s="449"/>
      <c r="AY20" s="449"/>
      <c r="AZ20" s="449"/>
      <c r="BA20" s="449"/>
      <c r="BB20" s="449"/>
      <c r="BC20" s="449"/>
      <c r="BD20" s="449"/>
      <c r="BE20" s="449"/>
      <c r="BF20" s="449"/>
      <c r="BG20" s="450"/>
      <c r="BH20" s="417"/>
      <c r="BI20" s="417"/>
      <c r="BJ20" s="417"/>
      <c r="BK20" s="417"/>
      <c r="BL20" s="417"/>
      <c r="BM20" s="417"/>
      <c r="BN20" s="417"/>
      <c r="BO20" s="417"/>
      <c r="BP20" s="417"/>
      <c r="BQ20" s="417"/>
      <c r="BS20" s="128"/>
      <c r="BT20" s="128"/>
      <c r="BU20" s="128"/>
    </row>
    <row r="21" spans="1:73" ht="14.4" customHeight="1">
      <c r="A21" s="128"/>
      <c r="G21" s="424"/>
      <c r="H21" s="424"/>
      <c r="I21" s="424"/>
      <c r="J21" s="424"/>
      <c r="K21" s="417"/>
      <c r="L21" s="417"/>
      <c r="M21" s="417"/>
      <c r="N21" s="417"/>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51"/>
      <c r="AP21" s="452"/>
      <c r="AQ21" s="452"/>
      <c r="AR21" s="452"/>
      <c r="AS21" s="452"/>
      <c r="AT21" s="452"/>
      <c r="AU21" s="452"/>
      <c r="AV21" s="452"/>
      <c r="AW21" s="452"/>
      <c r="AX21" s="452"/>
      <c r="AY21" s="452"/>
      <c r="AZ21" s="452"/>
      <c r="BA21" s="452"/>
      <c r="BB21" s="452"/>
      <c r="BC21" s="452"/>
      <c r="BD21" s="452"/>
      <c r="BE21" s="452"/>
      <c r="BF21" s="452"/>
      <c r="BG21" s="453"/>
      <c r="BH21" s="417"/>
      <c r="BI21" s="417"/>
      <c r="BJ21" s="417"/>
      <c r="BK21" s="417"/>
      <c r="BL21" s="417"/>
      <c r="BM21" s="417"/>
      <c r="BN21" s="417"/>
      <c r="BO21" s="417"/>
      <c r="BP21" s="417"/>
      <c r="BQ21" s="417"/>
      <c r="BS21" s="128"/>
      <c r="BT21" s="128"/>
      <c r="BU21" s="128"/>
    </row>
    <row r="22" spans="1:73" ht="14.4" customHeight="1">
      <c r="A22" s="128">
        <f>A19+1</f>
        <v>6</v>
      </c>
      <c r="G22" s="424">
        <v>2</v>
      </c>
      <c r="H22" s="424"/>
      <c r="I22" s="424"/>
      <c r="J22" s="424"/>
      <c r="K22" s="417" t="str">
        <f ca="1">IF(INDEX(入力,$A22,K$1)="","",INDEX(入力,$A22,K$1))</f>
        <v/>
      </c>
      <c r="L22" s="417"/>
      <c r="M22" s="417"/>
      <c r="N22" s="417"/>
      <c r="O22" s="417"/>
      <c r="P22" s="417"/>
      <c r="Q22" s="417"/>
      <c r="R22" s="417"/>
      <c r="S22" s="417"/>
      <c r="T22" s="417"/>
      <c r="U22" s="417" t="str">
        <f ca="1">IF($K22="","",VLOOKUP($K22,旧選手名簿,U$1,FALSE))</f>
        <v/>
      </c>
      <c r="V22" s="417"/>
      <c r="W22" s="417"/>
      <c r="X22" s="417"/>
      <c r="Y22" s="417"/>
      <c r="Z22" s="417"/>
      <c r="AA22" s="417"/>
      <c r="AB22" s="417"/>
      <c r="AC22" s="417"/>
      <c r="AD22" s="417"/>
      <c r="AE22" s="417" t="str">
        <f>IF(INDEX(入力シート!AE4:BC39,$A22,AE$1)="","",入力シート!$AG$1*100+INDEX(入力シート!AE4:BC39,$A22,AE$1))</f>
        <v/>
      </c>
      <c r="AF22" s="417"/>
      <c r="AG22" s="417"/>
      <c r="AH22" s="417"/>
      <c r="AI22" s="417"/>
      <c r="AJ22" s="417"/>
      <c r="AK22" s="417"/>
      <c r="AL22" s="417"/>
      <c r="AM22" s="417"/>
      <c r="AN22" s="417"/>
      <c r="AO22" s="417" t="str">
        <f ca="1">IF($K22="","",VLOOKUP($K22,旧選手名簿,AO$1,FALSE))</f>
        <v/>
      </c>
      <c r="AP22" s="417"/>
      <c r="AQ22" s="417"/>
      <c r="AR22" s="417"/>
      <c r="AS22" s="417"/>
      <c r="AT22" s="417"/>
      <c r="AU22" s="417"/>
      <c r="AV22" s="417"/>
      <c r="AW22" s="417"/>
      <c r="AX22" s="417"/>
      <c r="AY22" s="417"/>
      <c r="AZ22" s="417"/>
      <c r="BA22" s="417"/>
      <c r="BB22" s="417"/>
      <c r="BC22" s="417"/>
      <c r="BD22" s="417"/>
      <c r="BE22" s="417"/>
      <c r="BF22" s="417"/>
      <c r="BG22" s="417"/>
      <c r="BH22" s="417" t="str">
        <f ca="1">IF($K22="","",VLOOKUP($K22,旧選手名簿,BH$1,FALSE))</f>
        <v/>
      </c>
      <c r="BI22" s="417"/>
      <c r="BJ22" s="417"/>
      <c r="BK22" s="417"/>
      <c r="BL22" s="417"/>
      <c r="BM22" s="417" t="str">
        <f ca="1">IF($K22="","",VLOOKUP($K22,旧選手名簿,BM$1,FALSE))</f>
        <v/>
      </c>
      <c r="BN22" s="417"/>
      <c r="BO22" s="417"/>
      <c r="BP22" s="417"/>
      <c r="BQ22" s="417"/>
      <c r="BS22" s="128"/>
      <c r="BT22" s="128"/>
      <c r="BU22" s="128"/>
    </row>
    <row r="23" spans="1:73" ht="14.4" customHeight="1">
      <c r="A23" s="128"/>
      <c r="G23" s="424"/>
      <c r="H23" s="424"/>
      <c r="I23" s="424"/>
      <c r="J23" s="424"/>
      <c r="K23" s="417"/>
      <c r="L23" s="417"/>
      <c r="M23" s="417"/>
      <c r="N23" s="417"/>
      <c r="O23" s="417"/>
      <c r="P23" s="417"/>
      <c r="Q23" s="417"/>
      <c r="R23" s="417"/>
      <c r="S23" s="417"/>
      <c r="T23" s="417"/>
      <c r="U23" s="417"/>
      <c r="V23" s="417"/>
      <c r="W23" s="417"/>
      <c r="X23" s="417"/>
      <c r="Y23" s="417"/>
      <c r="Z23" s="417"/>
      <c r="AA23" s="417"/>
      <c r="AB23" s="417"/>
      <c r="AC23" s="417"/>
      <c r="AD23" s="417"/>
      <c r="AE23" s="417"/>
      <c r="AF23" s="417"/>
      <c r="AG23" s="417"/>
      <c r="AH23" s="417"/>
      <c r="AI23" s="417"/>
      <c r="AJ23" s="417"/>
      <c r="AK23" s="417"/>
      <c r="AL23" s="417"/>
      <c r="AM23" s="417"/>
      <c r="AN23" s="417"/>
      <c r="AO23" s="417"/>
      <c r="AP23" s="417"/>
      <c r="AQ23" s="417"/>
      <c r="AR23" s="417"/>
      <c r="AS23" s="417"/>
      <c r="AT23" s="417"/>
      <c r="AU23" s="417"/>
      <c r="AV23" s="417"/>
      <c r="AW23" s="417"/>
      <c r="AX23" s="417"/>
      <c r="AY23" s="417"/>
      <c r="AZ23" s="417"/>
      <c r="BA23" s="417"/>
      <c r="BB23" s="417"/>
      <c r="BC23" s="417"/>
      <c r="BD23" s="417"/>
      <c r="BE23" s="417"/>
      <c r="BF23" s="417"/>
      <c r="BG23" s="417"/>
      <c r="BH23" s="417"/>
      <c r="BI23" s="417"/>
      <c r="BJ23" s="417"/>
      <c r="BK23" s="417"/>
      <c r="BL23" s="417"/>
      <c r="BM23" s="417"/>
      <c r="BN23" s="417"/>
      <c r="BO23" s="417"/>
      <c r="BP23" s="417"/>
      <c r="BQ23" s="417"/>
      <c r="BS23" s="128"/>
      <c r="BT23" s="128"/>
      <c r="BU23" s="128"/>
    </row>
    <row r="24" spans="1:73" ht="14.4" customHeight="1">
      <c r="A24" s="128"/>
      <c r="G24" s="424"/>
      <c r="H24" s="424"/>
      <c r="I24" s="424"/>
      <c r="J24" s="424"/>
      <c r="K24" s="417"/>
      <c r="L24" s="417"/>
      <c r="M24" s="417"/>
      <c r="N24" s="417"/>
      <c r="O24" s="417"/>
      <c r="P24" s="417"/>
      <c r="Q24" s="417"/>
      <c r="R24" s="417"/>
      <c r="S24" s="417"/>
      <c r="T24" s="417"/>
      <c r="U24" s="417"/>
      <c r="V24" s="417"/>
      <c r="W24" s="417"/>
      <c r="X24" s="417"/>
      <c r="Y24" s="417"/>
      <c r="Z24" s="417"/>
      <c r="AA24" s="417"/>
      <c r="AB24" s="417"/>
      <c r="AC24" s="417"/>
      <c r="AD24" s="417"/>
      <c r="AE24" s="417"/>
      <c r="AF24" s="417"/>
      <c r="AG24" s="417"/>
      <c r="AH24" s="417"/>
      <c r="AI24" s="417"/>
      <c r="AJ24" s="417"/>
      <c r="AK24" s="417"/>
      <c r="AL24" s="417"/>
      <c r="AM24" s="417"/>
      <c r="AN24" s="417"/>
      <c r="AO24" s="417"/>
      <c r="AP24" s="417"/>
      <c r="AQ24" s="417"/>
      <c r="AR24" s="417"/>
      <c r="AS24" s="417"/>
      <c r="AT24" s="417"/>
      <c r="AU24" s="417"/>
      <c r="AV24" s="417"/>
      <c r="AW24" s="417"/>
      <c r="AX24" s="417"/>
      <c r="AY24" s="417"/>
      <c r="AZ24" s="417"/>
      <c r="BA24" s="417"/>
      <c r="BB24" s="417"/>
      <c r="BC24" s="417"/>
      <c r="BD24" s="417"/>
      <c r="BE24" s="417"/>
      <c r="BF24" s="417"/>
      <c r="BG24" s="417"/>
      <c r="BH24" s="417"/>
      <c r="BI24" s="417"/>
      <c r="BJ24" s="417"/>
      <c r="BK24" s="417"/>
      <c r="BL24" s="417"/>
      <c r="BM24" s="417"/>
      <c r="BN24" s="417"/>
      <c r="BO24" s="417"/>
      <c r="BP24" s="417"/>
      <c r="BQ24" s="417"/>
      <c r="BS24" s="128"/>
      <c r="BT24" s="128"/>
      <c r="BU24" s="128"/>
    </row>
    <row r="25" spans="1:73" ht="14.4" customHeight="1">
      <c r="A25" s="128">
        <f>A22+1</f>
        <v>7</v>
      </c>
      <c r="G25" s="424">
        <v>3</v>
      </c>
      <c r="H25" s="424"/>
      <c r="I25" s="424"/>
      <c r="J25" s="424"/>
      <c r="K25" s="417" t="str">
        <f ca="1">IF(INDEX(入力,$A25,K$1)="","",INDEX(入力,$A25,K$1))</f>
        <v/>
      </c>
      <c r="L25" s="417"/>
      <c r="M25" s="417"/>
      <c r="N25" s="417"/>
      <c r="O25" s="417"/>
      <c r="P25" s="417"/>
      <c r="Q25" s="417"/>
      <c r="R25" s="417"/>
      <c r="S25" s="417"/>
      <c r="T25" s="417"/>
      <c r="U25" s="445" t="str">
        <f ca="1">IF($K25="","",VLOOKUP($K25,旧選手名簿,U$1,FALSE))</f>
        <v/>
      </c>
      <c r="V25" s="446"/>
      <c r="W25" s="446"/>
      <c r="X25" s="446"/>
      <c r="Y25" s="446"/>
      <c r="Z25" s="446"/>
      <c r="AA25" s="446"/>
      <c r="AB25" s="446"/>
      <c r="AC25" s="446"/>
      <c r="AD25" s="446"/>
      <c r="AE25" s="446">
        <f>IF(INDEX(入力シート!AE7:BC42,$A25,AE$1)="","",入力シート!$AG$1*100+INDEX(入力シート!AE7:BC42,$A25,AE$1))</f>
        <v>9001</v>
      </c>
      <c r="AF25" s="446"/>
      <c r="AG25" s="446"/>
      <c r="AH25" s="446"/>
      <c r="AI25" s="446"/>
      <c r="AJ25" s="446"/>
      <c r="AK25" s="446"/>
      <c r="AL25" s="446"/>
      <c r="AM25" s="446"/>
      <c r="AN25" s="447"/>
      <c r="AO25" s="417" t="str">
        <f ca="1">IF($K25="","",VLOOKUP($K25,旧選手名簿,AO$1,FALSE))</f>
        <v/>
      </c>
      <c r="AP25" s="417"/>
      <c r="AQ25" s="417"/>
      <c r="AR25" s="417"/>
      <c r="AS25" s="417"/>
      <c r="AT25" s="417"/>
      <c r="AU25" s="417"/>
      <c r="AV25" s="417"/>
      <c r="AW25" s="417"/>
      <c r="AX25" s="417"/>
      <c r="AY25" s="417"/>
      <c r="AZ25" s="417"/>
      <c r="BA25" s="417"/>
      <c r="BB25" s="417"/>
      <c r="BC25" s="417"/>
      <c r="BD25" s="417"/>
      <c r="BE25" s="417"/>
      <c r="BF25" s="417"/>
      <c r="BG25" s="417"/>
      <c r="BH25" s="417" t="str">
        <f ca="1">IF($K25="","",VLOOKUP($K25,旧選手名簿,BH$1,FALSE))</f>
        <v/>
      </c>
      <c r="BI25" s="417"/>
      <c r="BJ25" s="417"/>
      <c r="BK25" s="417"/>
      <c r="BL25" s="417"/>
      <c r="BM25" s="417" t="str">
        <f ca="1">IF($K25="","",VLOOKUP($K25,旧選手名簿,BM$1,FALSE))</f>
        <v/>
      </c>
      <c r="BN25" s="417"/>
      <c r="BO25" s="417"/>
      <c r="BP25" s="417"/>
      <c r="BQ25" s="417"/>
      <c r="BS25" s="128"/>
      <c r="BT25" s="128"/>
      <c r="BU25" s="128"/>
    </row>
    <row r="26" spans="1:73" ht="14.4" customHeight="1">
      <c r="A26" s="128"/>
      <c r="G26" s="424"/>
      <c r="H26" s="424"/>
      <c r="I26" s="424"/>
      <c r="J26" s="424"/>
      <c r="K26" s="417"/>
      <c r="L26" s="417"/>
      <c r="M26" s="417"/>
      <c r="N26" s="417"/>
      <c r="O26" s="417"/>
      <c r="P26" s="417"/>
      <c r="Q26" s="417"/>
      <c r="R26" s="417"/>
      <c r="S26" s="417"/>
      <c r="T26" s="417"/>
      <c r="U26" s="448"/>
      <c r="V26" s="449"/>
      <c r="W26" s="449"/>
      <c r="X26" s="449"/>
      <c r="Y26" s="449"/>
      <c r="Z26" s="449"/>
      <c r="AA26" s="449"/>
      <c r="AB26" s="449"/>
      <c r="AC26" s="449"/>
      <c r="AD26" s="449"/>
      <c r="AE26" s="449"/>
      <c r="AF26" s="449"/>
      <c r="AG26" s="449"/>
      <c r="AH26" s="449"/>
      <c r="AI26" s="449"/>
      <c r="AJ26" s="449"/>
      <c r="AK26" s="449"/>
      <c r="AL26" s="449"/>
      <c r="AM26" s="449"/>
      <c r="AN26" s="450"/>
      <c r="AO26" s="417"/>
      <c r="AP26" s="417"/>
      <c r="AQ26" s="417"/>
      <c r="AR26" s="417"/>
      <c r="AS26" s="417"/>
      <c r="AT26" s="417"/>
      <c r="AU26" s="417"/>
      <c r="AV26" s="417"/>
      <c r="AW26" s="417"/>
      <c r="AX26" s="417"/>
      <c r="AY26" s="417"/>
      <c r="AZ26" s="417"/>
      <c r="BA26" s="417"/>
      <c r="BB26" s="417"/>
      <c r="BC26" s="417"/>
      <c r="BD26" s="417"/>
      <c r="BE26" s="417"/>
      <c r="BF26" s="417"/>
      <c r="BG26" s="417"/>
      <c r="BH26" s="417"/>
      <c r="BI26" s="417"/>
      <c r="BJ26" s="417"/>
      <c r="BK26" s="417"/>
      <c r="BL26" s="417"/>
      <c r="BM26" s="417"/>
      <c r="BN26" s="417"/>
      <c r="BO26" s="417"/>
      <c r="BP26" s="417"/>
      <c r="BQ26" s="417"/>
      <c r="BS26" s="128"/>
      <c r="BT26" s="128"/>
      <c r="BU26" s="128"/>
    </row>
    <row r="27" spans="1:73" ht="14.4" customHeight="1">
      <c r="A27" s="128"/>
      <c r="G27" s="424"/>
      <c r="H27" s="424"/>
      <c r="I27" s="424"/>
      <c r="J27" s="424"/>
      <c r="K27" s="417"/>
      <c r="L27" s="417"/>
      <c r="M27" s="417"/>
      <c r="N27" s="417"/>
      <c r="O27" s="417"/>
      <c r="P27" s="417"/>
      <c r="Q27" s="417"/>
      <c r="R27" s="417"/>
      <c r="S27" s="417"/>
      <c r="T27" s="417"/>
      <c r="U27" s="451"/>
      <c r="V27" s="452"/>
      <c r="W27" s="452"/>
      <c r="X27" s="452"/>
      <c r="Y27" s="452"/>
      <c r="Z27" s="452"/>
      <c r="AA27" s="452"/>
      <c r="AB27" s="452"/>
      <c r="AC27" s="452"/>
      <c r="AD27" s="452"/>
      <c r="AE27" s="452"/>
      <c r="AF27" s="452"/>
      <c r="AG27" s="452"/>
      <c r="AH27" s="452"/>
      <c r="AI27" s="452"/>
      <c r="AJ27" s="452"/>
      <c r="AK27" s="452"/>
      <c r="AL27" s="452"/>
      <c r="AM27" s="452"/>
      <c r="AN27" s="453"/>
      <c r="AO27" s="417"/>
      <c r="AP27" s="417"/>
      <c r="AQ27" s="417"/>
      <c r="AR27" s="417"/>
      <c r="AS27" s="417"/>
      <c r="AT27" s="417"/>
      <c r="AU27" s="417"/>
      <c r="AV27" s="417"/>
      <c r="AW27" s="417"/>
      <c r="AX27" s="417"/>
      <c r="AY27" s="417"/>
      <c r="AZ27" s="417"/>
      <c r="BA27" s="417"/>
      <c r="BB27" s="417"/>
      <c r="BC27" s="417"/>
      <c r="BD27" s="417"/>
      <c r="BE27" s="417"/>
      <c r="BF27" s="417"/>
      <c r="BG27" s="417"/>
      <c r="BH27" s="417"/>
      <c r="BI27" s="417"/>
      <c r="BJ27" s="417"/>
      <c r="BK27" s="417"/>
      <c r="BL27" s="417"/>
      <c r="BM27" s="417"/>
      <c r="BN27" s="417"/>
      <c r="BO27" s="417"/>
      <c r="BP27" s="417"/>
      <c r="BQ27" s="417"/>
      <c r="BS27" s="128"/>
      <c r="BT27" s="128"/>
      <c r="BU27" s="128"/>
    </row>
    <row r="28" spans="1:73" ht="14.4" customHeight="1">
      <c r="A28" s="128">
        <f>A25+1</f>
        <v>8</v>
      </c>
      <c r="G28" s="424">
        <v>4</v>
      </c>
      <c r="H28" s="424"/>
      <c r="I28" s="424"/>
      <c r="J28" s="424"/>
      <c r="K28" s="417" t="str">
        <f ca="1">IF(INDEX(入力,$A28,K$1)="","",INDEX(入力,$A28,K$1))</f>
        <v/>
      </c>
      <c r="L28" s="417"/>
      <c r="M28" s="417"/>
      <c r="N28" s="417"/>
      <c r="O28" s="417"/>
      <c r="P28" s="417"/>
      <c r="Q28" s="417"/>
      <c r="R28" s="417"/>
      <c r="S28" s="417"/>
      <c r="T28" s="417"/>
      <c r="U28" s="417" t="str">
        <f ca="1">IF($K28="","",VLOOKUP($K28,旧選手名簿,U$1,FALSE))</f>
        <v/>
      </c>
      <c r="V28" s="417"/>
      <c r="W28" s="417"/>
      <c r="X28" s="417"/>
      <c r="Y28" s="417"/>
      <c r="Z28" s="417"/>
      <c r="AA28" s="417"/>
      <c r="AB28" s="417"/>
      <c r="AC28" s="417"/>
      <c r="AD28" s="417"/>
      <c r="AE28" s="417">
        <f>IF(INDEX(入力シート!AE10:BC45,$A28,AE$1)="","",入力シート!$AG$1*100+INDEX(入力シート!AE10:BC45,$A28,AE$1))</f>
        <v>9005</v>
      </c>
      <c r="AF28" s="417"/>
      <c r="AG28" s="417"/>
      <c r="AH28" s="417"/>
      <c r="AI28" s="417"/>
      <c r="AJ28" s="417"/>
      <c r="AK28" s="417"/>
      <c r="AL28" s="417"/>
      <c r="AM28" s="417"/>
      <c r="AN28" s="417"/>
      <c r="AO28" s="417" t="str">
        <f ca="1">IF($K28="","",VLOOKUP($K28,旧選手名簿,AO$1,FALSE))</f>
        <v/>
      </c>
      <c r="AP28" s="417"/>
      <c r="AQ28" s="417"/>
      <c r="AR28" s="417"/>
      <c r="AS28" s="417"/>
      <c r="AT28" s="417"/>
      <c r="AU28" s="417"/>
      <c r="AV28" s="417"/>
      <c r="AW28" s="417"/>
      <c r="AX28" s="417"/>
      <c r="AY28" s="417"/>
      <c r="AZ28" s="417"/>
      <c r="BA28" s="417"/>
      <c r="BB28" s="417"/>
      <c r="BC28" s="417"/>
      <c r="BD28" s="417"/>
      <c r="BE28" s="417"/>
      <c r="BF28" s="417"/>
      <c r="BG28" s="417"/>
      <c r="BH28" s="417" t="str">
        <f ca="1">IF($K28="","",VLOOKUP($K28,旧選手名簿,BH$1,FALSE))</f>
        <v/>
      </c>
      <c r="BI28" s="417"/>
      <c r="BJ28" s="417"/>
      <c r="BK28" s="417"/>
      <c r="BL28" s="417"/>
      <c r="BM28" s="417" t="str">
        <f ca="1">IF($K28="","",VLOOKUP($K28,旧選手名簿,BM$1,FALSE))</f>
        <v/>
      </c>
      <c r="BN28" s="417"/>
      <c r="BO28" s="417"/>
      <c r="BP28" s="417"/>
      <c r="BQ28" s="417"/>
      <c r="BS28" s="128"/>
      <c r="BT28" s="128"/>
      <c r="BU28" s="128"/>
    </row>
    <row r="29" spans="1:73" ht="14.4" customHeight="1">
      <c r="A29" s="128"/>
      <c r="G29" s="424"/>
      <c r="H29" s="424"/>
      <c r="I29" s="424"/>
      <c r="J29" s="424"/>
      <c r="K29" s="417"/>
      <c r="L29" s="417"/>
      <c r="M29" s="417"/>
      <c r="N29" s="417"/>
      <c r="O29" s="417"/>
      <c r="P29" s="417"/>
      <c r="Q29" s="417"/>
      <c r="R29" s="417"/>
      <c r="S29" s="417"/>
      <c r="T29" s="417"/>
      <c r="U29" s="417"/>
      <c r="V29" s="417"/>
      <c r="W29" s="417"/>
      <c r="X29" s="417"/>
      <c r="Y29" s="417"/>
      <c r="Z29" s="417"/>
      <c r="AA29" s="417"/>
      <c r="AB29" s="417"/>
      <c r="AC29" s="417"/>
      <c r="AD29" s="417"/>
      <c r="AE29" s="417"/>
      <c r="AF29" s="417"/>
      <c r="AG29" s="417"/>
      <c r="AH29" s="417"/>
      <c r="AI29" s="417"/>
      <c r="AJ29" s="417"/>
      <c r="AK29" s="417"/>
      <c r="AL29" s="417"/>
      <c r="AM29" s="417"/>
      <c r="AN29" s="417"/>
      <c r="AO29" s="417"/>
      <c r="AP29" s="417"/>
      <c r="AQ29" s="417"/>
      <c r="AR29" s="417"/>
      <c r="AS29" s="417"/>
      <c r="AT29" s="417"/>
      <c r="AU29" s="417"/>
      <c r="AV29" s="417"/>
      <c r="AW29" s="417"/>
      <c r="AX29" s="417"/>
      <c r="AY29" s="417"/>
      <c r="AZ29" s="417"/>
      <c r="BA29" s="417"/>
      <c r="BB29" s="417"/>
      <c r="BC29" s="417"/>
      <c r="BD29" s="417"/>
      <c r="BE29" s="417"/>
      <c r="BF29" s="417"/>
      <c r="BG29" s="417"/>
      <c r="BH29" s="417"/>
      <c r="BI29" s="417"/>
      <c r="BJ29" s="417"/>
      <c r="BK29" s="417"/>
      <c r="BL29" s="417"/>
      <c r="BM29" s="417"/>
      <c r="BN29" s="417"/>
      <c r="BO29" s="417"/>
      <c r="BP29" s="417"/>
      <c r="BQ29" s="417"/>
      <c r="BS29" s="128"/>
      <c r="BT29" s="128"/>
      <c r="BU29" s="128"/>
    </row>
    <row r="30" spans="1:73" ht="14.4" customHeight="1">
      <c r="A30" s="128"/>
      <c r="G30" s="424"/>
      <c r="H30" s="424"/>
      <c r="I30" s="424"/>
      <c r="J30" s="424"/>
      <c r="K30" s="417"/>
      <c r="L30" s="417"/>
      <c r="M30" s="417"/>
      <c r="N30" s="417"/>
      <c r="O30" s="417"/>
      <c r="P30" s="417"/>
      <c r="Q30" s="417"/>
      <c r="R30" s="417"/>
      <c r="S30" s="417"/>
      <c r="T30" s="417"/>
      <c r="U30" s="417"/>
      <c r="V30" s="417"/>
      <c r="W30" s="417"/>
      <c r="X30" s="417"/>
      <c r="Y30" s="417"/>
      <c r="Z30" s="417"/>
      <c r="AA30" s="417"/>
      <c r="AB30" s="417"/>
      <c r="AC30" s="417"/>
      <c r="AD30" s="417"/>
      <c r="AE30" s="417"/>
      <c r="AF30" s="417"/>
      <c r="AG30" s="417"/>
      <c r="AH30" s="417"/>
      <c r="AI30" s="417"/>
      <c r="AJ30" s="417"/>
      <c r="AK30" s="417"/>
      <c r="AL30" s="417"/>
      <c r="AM30" s="417"/>
      <c r="AN30" s="417"/>
      <c r="AO30" s="417"/>
      <c r="AP30" s="417"/>
      <c r="AQ30" s="417"/>
      <c r="AR30" s="417"/>
      <c r="AS30" s="417"/>
      <c r="AT30" s="417"/>
      <c r="AU30" s="417"/>
      <c r="AV30" s="417"/>
      <c r="AW30" s="417"/>
      <c r="AX30" s="417"/>
      <c r="AY30" s="417"/>
      <c r="AZ30" s="417"/>
      <c r="BA30" s="417"/>
      <c r="BB30" s="417"/>
      <c r="BC30" s="417"/>
      <c r="BD30" s="417"/>
      <c r="BE30" s="417"/>
      <c r="BF30" s="417"/>
      <c r="BG30" s="417"/>
      <c r="BH30" s="417"/>
      <c r="BI30" s="417"/>
      <c r="BJ30" s="417"/>
      <c r="BK30" s="417"/>
      <c r="BL30" s="417"/>
      <c r="BM30" s="417"/>
      <c r="BN30" s="417"/>
      <c r="BO30" s="417"/>
      <c r="BP30" s="417"/>
      <c r="BQ30" s="417"/>
      <c r="BS30" s="128"/>
      <c r="BT30" s="128"/>
      <c r="BU30" s="128"/>
    </row>
    <row r="31" spans="1:73" ht="14.4" customHeight="1">
      <c r="A31" s="128">
        <f>A28+1</f>
        <v>9</v>
      </c>
      <c r="G31" s="424">
        <v>5</v>
      </c>
      <c r="H31" s="424"/>
      <c r="I31" s="424"/>
      <c r="J31" s="424"/>
      <c r="K31" s="417" t="str">
        <f ca="1">IF(INDEX(入力,$A31,K$1)="","",INDEX(入力,$A31,K$1))</f>
        <v/>
      </c>
      <c r="L31" s="417"/>
      <c r="M31" s="417"/>
      <c r="N31" s="417"/>
      <c r="O31" s="417"/>
      <c r="P31" s="417"/>
      <c r="Q31" s="417"/>
      <c r="R31" s="417"/>
      <c r="S31" s="417"/>
      <c r="T31" s="417"/>
      <c r="U31" s="417" t="str">
        <f ca="1">IF($K31="","",VLOOKUP($K31,旧選手名簿,U$1,FALSE))</f>
        <v/>
      </c>
      <c r="V31" s="417"/>
      <c r="W31" s="417"/>
      <c r="X31" s="417"/>
      <c r="Y31" s="417"/>
      <c r="Z31" s="417"/>
      <c r="AA31" s="417"/>
      <c r="AB31" s="417"/>
      <c r="AC31" s="417"/>
      <c r="AD31" s="417"/>
      <c r="AE31" s="417">
        <f>IF(INDEX(入力シート!AE13:BC48,$A31,AE$1)="","",入力シート!$AG$1*100+INDEX(入力シート!AE13:BC48,$A31,AE$1))</f>
        <v>9009</v>
      </c>
      <c r="AF31" s="417"/>
      <c r="AG31" s="417"/>
      <c r="AH31" s="417"/>
      <c r="AI31" s="417"/>
      <c r="AJ31" s="417"/>
      <c r="AK31" s="417"/>
      <c r="AL31" s="417"/>
      <c r="AM31" s="417"/>
      <c r="AN31" s="417"/>
      <c r="AO31" s="417" t="str">
        <f ca="1">IF($K31="","",VLOOKUP($K31,旧選手名簿,AO$1,FALSE))</f>
        <v/>
      </c>
      <c r="AP31" s="417"/>
      <c r="AQ31" s="417"/>
      <c r="AR31" s="417"/>
      <c r="AS31" s="417"/>
      <c r="AT31" s="417"/>
      <c r="AU31" s="417"/>
      <c r="AV31" s="417"/>
      <c r="AW31" s="417"/>
      <c r="AX31" s="417"/>
      <c r="AY31" s="417"/>
      <c r="AZ31" s="417"/>
      <c r="BA31" s="417"/>
      <c r="BB31" s="417"/>
      <c r="BC31" s="417"/>
      <c r="BD31" s="417"/>
      <c r="BE31" s="417"/>
      <c r="BF31" s="417"/>
      <c r="BG31" s="417"/>
      <c r="BH31" s="417" t="str">
        <f ca="1">IF($K31="","",VLOOKUP($K31,旧選手名簿,BH$1,FALSE))</f>
        <v/>
      </c>
      <c r="BI31" s="417"/>
      <c r="BJ31" s="417"/>
      <c r="BK31" s="417"/>
      <c r="BL31" s="417"/>
      <c r="BM31" s="417" t="str">
        <f ca="1">IF($K31="","",VLOOKUP($K31,旧選手名簿,BM$1,FALSE))</f>
        <v/>
      </c>
      <c r="BN31" s="417"/>
      <c r="BO31" s="417"/>
      <c r="BP31" s="417"/>
      <c r="BQ31" s="417"/>
      <c r="BS31" s="128"/>
      <c r="BT31" s="128"/>
      <c r="BU31" s="128"/>
    </row>
    <row r="32" spans="1:73" ht="14.4" customHeight="1">
      <c r="A32" s="128"/>
      <c r="G32" s="424"/>
      <c r="H32" s="424"/>
      <c r="I32" s="424"/>
      <c r="J32" s="424"/>
      <c r="K32" s="417"/>
      <c r="L32" s="417"/>
      <c r="M32" s="417"/>
      <c r="N32" s="417"/>
      <c r="O32" s="417"/>
      <c r="P32" s="417"/>
      <c r="Q32" s="417"/>
      <c r="R32" s="417"/>
      <c r="S32" s="417"/>
      <c r="T32" s="417"/>
      <c r="U32" s="417"/>
      <c r="V32" s="417"/>
      <c r="W32" s="417"/>
      <c r="X32" s="417"/>
      <c r="Y32" s="417"/>
      <c r="Z32" s="417"/>
      <c r="AA32" s="417"/>
      <c r="AB32" s="417"/>
      <c r="AC32" s="417"/>
      <c r="AD32" s="417"/>
      <c r="AE32" s="417"/>
      <c r="AF32" s="417"/>
      <c r="AG32" s="417"/>
      <c r="AH32" s="417"/>
      <c r="AI32" s="417"/>
      <c r="AJ32" s="417"/>
      <c r="AK32" s="417"/>
      <c r="AL32" s="417"/>
      <c r="AM32" s="417"/>
      <c r="AN32" s="417"/>
      <c r="AO32" s="417"/>
      <c r="AP32" s="417"/>
      <c r="AQ32" s="417"/>
      <c r="AR32" s="417"/>
      <c r="AS32" s="417"/>
      <c r="AT32" s="417"/>
      <c r="AU32" s="417"/>
      <c r="AV32" s="417"/>
      <c r="AW32" s="417"/>
      <c r="AX32" s="417"/>
      <c r="AY32" s="417"/>
      <c r="AZ32" s="417"/>
      <c r="BA32" s="417"/>
      <c r="BB32" s="417"/>
      <c r="BC32" s="417"/>
      <c r="BD32" s="417"/>
      <c r="BE32" s="417"/>
      <c r="BF32" s="417"/>
      <c r="BG32" s="417"/>
      <c r="BH32" s="417"/>
      <c r="BI32" s="417"/>
      <c r="BJ32" s="417"/>
      <c r="BK32" s="417"/>
      <c r="BL32" s="417"/>
      <c r="BM32" s="417"/>
      <c r="BN32" s="417"/>
      <c r="BO32" s="417"/>
      <c r="BP32" s="417"/>
      <c r="BQ32" s="417"/>
      <c r="BS32" s="128"/>
      <c r="BT32" s="128"/>
      <c r="BU32" s="128"/>
    </row>
    <row r="33" spans="1:73" ht="14.4" customHeight="1">
      <c r="A33" s="128"/>
      <c r="G33" s="424"/>
      <c r="H33" s="424"/>
      <c r="I33" s="424"/>
      <c r="J33" s="424"/>
      <c r="K33" s="417"/>
      <c r="L33" s="417"/>
      <c r="M33" s="417"/>
      <c r="N33" s="417"/>
      <c r="O33" s="417"/>
      <c r="P33" s="417"/>
      <c r="Q33" s="417"/>
      <c r="R33" s="417"/>
      <c r="S33" s="417"/>
      <c r="T33" s="417"/>
      <c r="U33" s="417"/>
      <c r="V33" s="417"/>
      <c r="W33" s="417"/>
      <c r="X33" s="417"/>
      <c r="Y33" s="417"/>
      <c r="Z33" s="417"/>
      <c r="AA33" s="417"/>
      <c r="AB33" s="417"/>
      <c r="AC33" s="417"/>
      <c r="AD33" s="417"/>
      <c r="AE33" s="417"/>
      <c r="AF33" s="417"/>
      <c r="AG33" s="417"/>
      <c r="AH33" s="417"/>
      <c r="AI33" s="417"/>
      <c r="AJ33" s="417"/>
      <c r="AK33" s="417"/>
      <c r="AL33" s="417"/>
      <c r="AM33" s="417"/>
      <c r="AN33" s="417"/>
      <c r="AO33" s="417"/>
      <c r="AP33" s="417"/>
      <c r="AQ33" s="417"/>
      <c r="AR33" s="417"/>
      <c r="AS33" s="417"/>
      <c r="AT33" s="417"/>
      <c r="AU33" s="417"/>
      <c r="AV33" s="417"/>
      <c r="AW33" s="417"/>
      <c r="AX33" s="417"/>
      <c r="AY33" s="417"/>
      <c r="AZ33" s="417"/>
      <c r="BA33" s="417"/>
      <c r="BB33" s="417"/>
      <c r="BC33" s="417"/>
      <c r="BD33" s="417"/>
      <c r="BE33" s="417"/>
      <c r="BF33" s="417"/>
      <c r="BG33" s="417"/>
      <c r="BH33" s="417"/>
      <c r="BI33" s="417"/>
      <c r="BJ33" s="417"/>
      <c r="BK33" s="417"/>
      <c r="BL33" s="417"/>
      <c r="BM33" s="417"/>
      <c r="BN33" s="417"/>
      <c r="BO33" s="417"/>
      <c r="BP33" s="417"/>
      <c r="BQ33" s="417"/>
      <c r="BS33" s="128"/>
      <c r="BT33" s="128"/>
      <c r="BU33" s="128"/>
    </row>
    <row r="34" spans="1:73" ht="14.4" customHeight="1">
      <c r="A34" s="128">
        <f>A31+1</f>
        <v>10</v>
      </c>
      <c r="G34" s="424">
        <v>6</v>
      </c>
      <c r="H34" s="424"/>
      <c r="I34" s="424"/>
      <c r="J34" s="424"/>
      <c r="K34" s="417" t="str">
        <f ca="1">IF(INDEX(入力,$A34,K$1)="","",INDEX(入力,$A34,K$1))</f>
        <v/>
      </c>
      <c r="L34" s="417"/>
      <c r="M34" s="417"/>
      <c r="N34" s="417"/>
      <c r="O34" s="417"/>
      <c r="P34" s="417"/>
      <c r="Q34" s="417"/>
      <c r="R34" s="417"/>
      <c r="S34" s="417"/>
      <c r="T34" s="417"/>
      <c r="U34" s="417" t="str">
        <f ca="1">IF($K34="","",VLOOKUP($K34,旧選手名簿,U$1,FALSE))</f>
        <v/>
      </c>
      <c r="V34" s="417"/>
      <c r="W34" s="417"/>
      <c r="X34" s="417"/>
      <c r="Y34" s="417"/>
      <c r="Z34" s="417"/>
      <c r="AA34" s="417"/>
      <c r="AB34" s="417"/>
      <c r="AC34" s="417"/>
      <c r="AD34" s="417"/>
      <c r="AE34" s="417">
        <f>IF(INDEX(入力シート!AE16:BC51,$A34,AE$1)="","",入力シート!$AG$1*100+INDEX(入力シート!AE16:BC51,$A34,AE$1))</f>
        <v>9013</v>
      </c>
      <c r="AF34" s="417"/>
      <c r="AG34" s="417"/>
      <c r="AH34" s="417"/>
      <c r="AI34" s="417"/>
      <c r="AJ34" s="417"/>
      <c r="AK34" s="417"/>
      <c r="AL34" s="417"/>
      <c r="AM34" s="417"/>
      <c r="AN34" s="417"/>
      <c r="AO34" s="417" t="str">
        <f ca="1">IF($K34="","",VLOOKUP($K34,旧選手名簿,AO$1,FALSE))</f>
        <v/>
      </c>
      <c r="AP34" s="417"/>
      <c r="AQ34" s="417"/>
      <c r="AR34" s="417"/>
      <c r="AS34" s="417"/>
      <c r="AT34" s="417"/>
      <c r="AU34" s="417"/>
      <c r="AV34" s="417"/>
      <c r="AW34" s="417"/>
      <c r="AX34" s="417"/>
      <c r="AY34" s="417"/>
      <c r="AZ34" s="417"/>
      <c r="BA34" s="417"/>
      <c r="BB34" s="417"/>
      <c r="BC34" s="417"/>
      <c r="BD34" s="417"/>
      <c r="BE34" s="417"/>
      <c r="BF34" s="417"/>
      <c r="BG34" s="417"/>
      <c r="BH34" s="417" t="str">
        <f ca="1">IF($K34="","",VLOOKUP($K34,旧選手名簿,BH$1,FALSE))</f>
        <v/>
      </c>
      <c r="BI34" s="417"/>
      <c r="BJ34" s="417"/>
      <c r="BK34" s="417"/>
      <c r="BL34" s="417"/>
      <c r="BM34" s="417" t="str">
        <f ca="1">IF($K34="","",VLOOKUP($K34,旧選手名簿,BM$1,FALSE))</f>
        <v/>
      </c>
      <c r="BN34" s="417"/>
      <c r="BO34" s="417"/>
      <c r="BP34" s="417"/>
      <c r="BQ34" s="417"/>
      <c r="BS34" s="128"/>
      <c r="BT34" s="128"/>
      <c r="BU34" s="128"/>
    </row>
    <row r="35" spans="1:73" ht="14.4" customHeight="1">
      <c r="A35" s="128"/>
      <c r="G35" s="424"/>
      <c r="H35" s="424"/>
      <c r="I35" s="424"/>
      <c r="J35" s="424"/>
      <c r="K35" s="417"/>
      <c r="L35" s="417"/>
      <c r="M35" s="417"/>
      <c r="N35" s="417"/>
      <c r="O35" s="417"/>
      <c r="P35" s="417"/>
      <c r="Q35" s="417"/>
      <c r="R35" s="417"/>
      <c r="S35" s="417"/>
      <c r="T35" s="417"/>
      <c r="U35" s="417"/>
      <c r="V35" s="417"/>
      <c r="W35" s="417"/>
      <c r="X35" s="417"/>
      <c r="Y35" s="417"/>
      <c r="Z35" s="417"/>
      <c r="AA35" s="417"/>
      <c r="AB35" s="417"/>
      <c r="AC35" s="417"/>
      <c r="AD35" s="417"/>
      <c r="AE35" s="417"/>
      <c r="AF35" s="417"/>
      <c r="AG35" s="417"/>
      <c r="AH35" s="417"/>
      <c r="AI35" s="417"/>
      <c r="AJ35" s="417"/>
      <c r="AK35" s="417"/>
      <c r="AL35" s="417"/>
      <c r="AM35" s="417"/>
      <c r="AN35" s="417"/>
      <c r="AO35" s="417"/>
      <c r="AP35" s="417"/>
      <c r="AQ35" s="417"/>
      <c r="AR35" s="417"/>
      <c r="AS35" s="417"/>
      <c r="AT35" s="417"/>
      <c r="AU35" s="417"/>
      <c r="AV35" s="417"/>
      <c r="AW35" s="417"/>
      <c r="AX35" s="417"/>
      <c r="AY35" s="417"/>
      <c r="AZ35" s="417"/>
      <c r="BA35" s="417"/>
      <c r="BB35" s="417"/>
      <c r="BC35" s="417"/>
      <c r="BD35" s="417"/>
      <c r="BE35" s="417"/>
      <c r="BF35" s="417"/>
      <c r="BG35" s="417"/>
      <c r="BH35" s="417"/>
      <c r="BI35" s="417"/>
      <c r="BJ35" s="417"/>
      <c r="BK35" s="417"/>
      <c r="BL35" s="417"/>
      <c r="BM35" s="417"/>
      <c r="BN35" s="417"/>
      <c r="BO35" s="417"/>
      <c r="BP35" s="417"/>
      <c r="BQ35" s="417"/>
      <c r="BS35" s="128"/>
      <c r="BT35" s="128"/>
      <c r="BU35" s="128"/>
    </row>
    <row r="36" spans="1:73" ht="14.4" customHeight="1">
      <c r="A36" s="128"/>
      <c r="G36" s="424"/>
      <c r="H36" s="424"/>
      <c r="I36" s="424"/>
      <c r="J36" s="424"/>
      <c r="K36" s="417"/>
      <c r="L36" s="417"/>
      <c r="M36" s="417"/>
      <c r="N36" s="417"/>
      <c r="O36" s="417"/>
      <c r="P36" s="417"/>
      <c r="Q36" s="417"/>
      <c r="R36" s="417"/>
      <c r="S36" s="417"/>
      <c r="T36" s="417"/>
      <c r="U36" s="417"/>
      <c r="V36" s="417"/>
      <c r="W36" s="417"/>
      <c r="X36" s="417"/>
      <c r="Y36" s="417"/>
      <c r="Z36" s="417"/>
      <c r="AA36" s="417"/>
      <c r="AB36" s="417"/>
      <c r="AC36" s="417"/>
      <c r="AD36" s="417"/>
      <c r="AE36" s="417"/>
      <c r="AF36" s="417"/>
      <c r="AG36" s="417"/>
      <c r="AH36" s="417"/>
      <c r="AI36" s="417"/>
      <c r="AJ36" s="417"/>
      <c r="AK36" s="417"/>
      <c r="AL36" s="417"/>
      <c r="AM36" s="417"/>
      <c r="AN36" s="417"/>
      <c r="AO36" s="417"/>
      <c r="AP36" s="417"/>
      <c r="AQ36" s="417"/>
      <c r="AR36" s="417"/>
      <c r="AS36" s="417"/>
      <c r="AT36" s="417"/>
      <c r="AU36" s="417"/>
      <c r="AV36" s="417"/>
      <c r="AW36" s="417"/>
      <c r="AX36" s="417"/>
      <c r="AY36" s="417"/>
      <c r="AZ36" s="417"/>
      <c r="BA36" s="417"/>
      <c r="BB36" s="417"/>
      <c r="BC36" s="417"/>
      <c r="BD36" s="417"/>
      <c r="BE36" s="417"/>
      <c r="BF36" s="417"/>
      <c r="BG36" s="417"/>
      <c r="BH36" s="417"/>
      <c r="BI36" s="417"/>
      <c r="BJ36" s="417"/>
      <c r="BK36" s="417"/>
      <c r="BL36" s="417"/>
      <c r="BM36" s="417"/>
      <c r="BN36" s="417"/>
      <c r="BO36" s="417"/>
      <c r="BP36" s="417"/>
      <c r="BQ36" s="417"/>
      <c r="BS36" s="128"/>
      <c r="BT36" s="128"/>
      <c r="BU36" s="128"/>
    </row>
    <row r="37" spans="1:73" ht="14.4" customHeight="1">
      <c r="A37" s="128">
        <f>A34+1</f>
        <v>11</v>
      </c>
      <c r="G37" s="424">
        <v>7</v>
      </c>
      <c r="H37" s="424"/>
      <c r="I37" s="424"/>
      <c r="J37" s="424"/>
      <c r="K37" s="417" t="str">
        <f ca="1">IF(INDEX(入力,$A37,K$1)="","",INDEX(入力,$A37,K$1))</f>
        <v/>
      </c>
      <c r="L37" s="417"/>
      <c r="M37" s="417"/>
      <c r="N37" s="417"/>
      <c r="O37" s="417"/>
      <c r="P37" s="417"/>
      <c r="Q37" s="417"/>
      <c r="R37" s="417"/>
      <c r="S37" s="417"/>
      <c r="T37" s="417"/>
      <c r="U37" s="417" t="str">
        <f ca="1">IF($K37="","",VLOOKUP($K37,旧選手名簿,U$1,FALSE))</f>
        <v/>
      </c>
      <c r="V37" s="417"/>
      <c r="W37" s="417"/>
      <c r="X37" s="417"/>
      <c r="Y37" s="417"/>
      <c r="Z37" s="417"/>
      <c r="AA37" s="417"/>
      <c r="AB37" s="417"/>
      <c r="AC37" s="417"/>
      <c r="AD37" s="417"/>
      <c r="AE37" s="417">
        <f>IF(INDEX(入力シート!AE19:BC54,$A37,AE$1)="","",入力シート!$AG$1*100+INDEX(入力シート!AE19:BC54,$A37,AE$1))</f>
        <v>9017</v>
      </c>
      <c r="AF37" s="417"/>
      <c r="AG37" s="417"/>
      <c r="AH37" s="417"/>
      <c r="AI37" s="417"/>
      <c r="AJ37" s="417"/>
      <c r="AK37" s="417"/>
      <c r="AL37" s="417"/>
      <c r="AM37" s="417"/>
      <c r="AN37" s="417"/>
      <c r="AO37" s="417" t="str">
        <f ca="1">IF($K37="","",VLOOKUP($K37,旧選手名簿,AO$1,FALSE))</f>
        <v/>
      </c>
      <c r="AP37" s="417"/>
      <c r="AQ37" s="417"/>
      <c r="AR37" s="417"/>
      <c r="AS37" s="417"/>
      <c r="AT37" s="417"/>
      <c r="AU37" s="417"/>
      <c r="AV37" s="417"/>
      <c r="AW37" s="417"/>
      <c r="AX37" s="417"/>
      <c r="AY37" s="417"/>
      <c r="AZ37" s="417"/>
      <c r="BA37" s="417"/>
      <c r="BB37" s="417"/>
      <c r="BC37" s="417"/>
      <c r="BD37" s="417"/>
      <c r="BE37" s="417"/>
      <c r="BF37" s="417"/>
      <c r="BG37" s="417"/>
      <c r="BH37" s="417" t="str">
        <f ca="1">IF($K37="","",VLOOKUP($K37,旧選手名簿,BH$1,FALSE))</f>
        <v/>
      </c>
      <c r="BI37" s="417"/>
      <c r="BJ37" s="417"/>
      <c r="BK37" s="417"/>
      <c r="BL37" s="417"/>
      <c r="BM37" s="417" t="str">
        <f ca="1">IF($K37="","",VLOOKUP($K37,旧選手名簿,BM$1,FALSE))</f>
        <v/>
      </c>
      <c r="BN37" s="417"/>
      <c r="BO37" s="417"/>
      <c r="BP37" s="417"/>
      <c r="BQ37" s="417"/>
      <c r="BS37" s="128"/>
      <c r="BT37" s="128"/>
      <c r="BU37" s="128"/>
    </row>
    <row r="38" spans="1:73" ht="14.4" customHeight="1">
      <c r="A38" s="128"/>
      <c r="G38" s="424"/>
      <c r="H38" s="424"/>
      <c r="I38" s="424"/>
      <c r="J38" s="424"/>
      <c r="K38" s="417"/>
      <c r="L38" s="417"/>
      <c r="M38" s="417"/>
      <c r="N38" s="417"/>
      <c r="O38" s="417"/>
      <c r="P38" s="417"/>
      <c r="Q38" s="417"/>
      <c r="R38" s="417"/>
      <c r="S38" s="417"/>
      <c r="T38" s="417"/>
      <c r="U38" s="417"/>
      <c r="V38" s="417"/>
      <c r="W38" s="417"/>
      <c r="X38" s="417"/>
      <c r="Y38" s="417"/>
      <c r="Z38" s="417"/>
      <c r="AA38" s="417"/>
      <c r="AB38" s="417"/>
      <c r="AC38" s="417"/>
      <c r="AD38" s="417"/>
      <c r="AE38" s="417"/>
      <c r="AF38" s="417"/>
      <c r="AG38" s="417"/>
      <c r="AH38" s="417"/>
      <c r="AI38" s="417"/>
      <c r="AJ38" s="417"/>
      <c r="AK38" s="417"/>
      <c r="AL38" s="417"/>
      <c r="AM38" s="417"/>
      <c r="AN38" s="417"/>
      <c r="AO38" s="417"/>
      <c r="AP38" s="417"/>
      <c r="AQ38" s="417"/>
      <c r="AR38" s="417"/>
      <c r="AS38" s="417"/>
      <c r="AT38" s="417"/>
      <c r="AU38" s="417"/>
      <c r="AV38" s="417"/>
      <c r="AW38" s="417"/>
      <c r="AX38" s="417"/>
      <c r="AY38" s="417"/>
      <c r="AZ38" s="417"/>
      <c r="BA38" s="417"/>
      <c r="BB38" s="417"/>
      <c r="BC38" s="417"/>
      <c r="BD38" s="417"/>
      <c r="BE38" s="417"/>
      <c r="BF38" s="417"/>
      <c r="BG38" s="417"/>
      <c r="BH38" s="417"/>
      <c r="BI38" s="417"/>
      <c r="BJ38" s="417"/>
      <c r="BK38" s="417"/>
      <c r="BL38" s="417"/>
      <c r="BM38" s="417"/>
      <c r="BN38" s="417"/>
      <c r="BO38" s="417"/>
      <c r="BP38" s="417"/>
      <c r="BQ38" s="417"/>
      <c r="BS38" s="128"/>
      <c r="BT38" s="128"/>
      <c r="BU38" s="128"/>
    </row>
    <row r="39" spans="1:73" ht="14.4" customHeight="1">
      <c r="A39" s="128"/>
      <c r="G39" s="424"/>
      <c r="H39" s="424"/>
      <c r="I39" s="424"/>
      <c r="J39" s="424"/>
      <c r="K39" s="417"/>
      <c r="L39" s="417"/>
      <c r="M39" s="417"/>
      <c r="N39" s="417"/>
      <c r="O39" s="417"/>
      <c r="P39" s="417"/>
      <c r="Q39" s="417"/>
      <c r="R39" s="417"/>
      <c r="S39" s="417"/>
      <c r="T39" s="417"/>
      <c r="U39" s="417"/>
      <c r="V39" s="417"/>
      <c r="W39" s="417"/>
      <c r="X39" s="417"/>
      <c r="Y39" s="417"/>
      <c r="Z39" s="417"/>
      <c r="AA39" s="417"/>
      <c r="AB39" s="417"/>
      <c r="AC39" s="417"/>
      <c r="AD39" s="417"/>
      <c r="AE39" s="417"/>
      <c r="AF39" s="417"/>
      <c r="AG39" s="417"/>
      <c r="AH39" s="417"/>
      <c r="AI39" s="417"/>
      <c r="AJ39" s="417"/>
      <c r="AK39" s="417"/>
      <c r="AL39" s="417"/>
      <c r="AM39" s="417"/>
      <c r="AN39" s="417"/>
      <c r="AO39" s="417"/>
      <c r="AP39" s="417"/>
      <c r="AQ39" s="417"/>
      <c r="AR39" s="417"/>
      <c r="AS39" s="417"/>
      <c r="AT39" s="417"/>
      <c r="AU39" s="417"/>
      <c r="AV39" s="417"/>
      <c r="AW39" s="417"/>
      <c r="AX39" s="417"/>
      <c r="AY39" s="417"/>
      <c r="AZ39" s="417"/>
      <c r="BA39" s="417"/>
      <c r="BB39" s="417"/>
      <c r="BC39" s="417"/>
      <c r="BD39" s="417"/>
      <c r="BE39" s="417"/>
      <c r="BF39" s="417"/>
      <c r="BG39" s="417"/>
      <c r="BH39" s="417"/>
      <c r="BI39" s="417"/>
      <c r="BJ39" s="417"/>
      <c r="BK39" s="417"/>
      <c r="BL39" s="417"/>
      <c r="BM39" s="417"/>
      <c r="BN39" s="417"/>
      <c r="BO39" s="417"/>
      <c r="BP39" s="417"/>
      <c r="BQ39" s="417"/>
      <c r="BS39" s="128"/>
      <c r="BT39" s="128"/>
      <c r="BU39" s="128"/>
    </row>
    <row r="40" spans="1:73" ht="14.4" customHeight="1">
      <c r="A40" s="128">
        <f>A37+1</f>
        <v>12</v>
      </c>
      <c r="G40" s="424">
        <v>8</v>
      </c>
      <c r="H40" s="424"/>
      <c r="I40" s="424"/>
      <c r="J40" s="424"/>
      <c r="K40" s="417" t="str">
        <f ca="1">IF(INDEX(入力,$A40,K$1)="","",INDEX(入力,$A40,K$1))</f>
        <v/>
      </c>
      <c r="L40" s="417"/>
      <c r="M40" s="417"/>
      <c r="N40" s="417"/>
      <c r="O40" s="417"/>
      <c r="P40" s="417"/>
      <c r="Q40" s="417"/>
      <c r="R40" s="417"/>
      <c r="S40" s="417"/>
      <c r="T40" s="417"/>
      <c r="U40" s="417" t="str">
        <f ca="1">IF($K40="","",VLOOKUP($K40,旧選手名簿,U$1,FALSE))</f>
        <v/>
      </c>
      <c r="V40" s="417"/>
      <c r="W40" s="417"/>
      <c r="X40" s="417"/>
      <c r="Y40" s="417"/>
      <c r="Z40" s="417"/>
      <c r="AA40" s="417"/>
      <c r="AB40" s="417"/>
      <c r="AC40" s="417"/>
      <c r="AD40" s="417"/>
      <c r="AE40" s="417">
        <f>IF(INDEX(入力シート!AE22:BC57,$A40,AE$1)="","",入力シート!$AG$1*100+INDEX(入力シート!AE22:BC57,$A40,AE$1))</f>
        <v>9021</v>
      </c>
      <c r="AF40" s="417"/>
      <c r="AG40" s="417"/>
      <c r="AH40" s="417"/>
      <c r="AI40" s="417"/>
      <c r="AJ40" s="417"/>
      <c r="AK40" s="417"/>
      <c r="AL40" s="417"/>
      <c r="AM40" s="417"/>
      <c r="AN40" s="417"/>
      <c r="AO40" s="417" t="str">
        <f ca="1">IF($K40="","",VLOOKUP($K40,旧選手名簿,AO$1,FALSE))</f>
        <v/>
      </c>
      <c r="AP40" s="417"/>
      <c r="AQ40" s="417"/>
      <c r="AR40" s="417"/>
      <c r="AS40" s="417"/>
      <c r="AT40" s="417"/>
      <c r="AU40" s="417"/>
      <c r="AV40" s="417"/>
      <c r="AW40" s="417"/>
      <c r="AX40" s="417"/>
      <c r="AY40" s="417"/>
      <c r="AZ40" s="417"/>
      <c r="BA40" s="417"/>
      <c r="BB40" s="417"/>
      <c r="BC40" s="417"/>
      <c r="BD40" s="417"/>
      <c r="BE40" s="417"/>
      <c r="BF40" s="417"/>
      <c r="BG40" s="417"/>
      <c r="BH40" s="417" t="str">
        <f ca="1">IF($K40="","",VLOOKUP($K40,旧選手名簿,BH$1,FALSE))</f>
        <v/>
      </c>
      <c r="BI40" s="417"/>
      <c r="BJ40" s="417"/>
      <c r="BK40" s="417"/>
      <c r="BL40" s="417"/>
      <c r="BM40" s="417" t="str">
        <f ca="1">IF($K40="","",VLOOKUP($K40,旧選手名簿,BM$1,FALSE))</f>
        <v/>
      </c>
      <c r="BN40" s="417"/>
      <c r="BO40" s="417"/>
      <c r="BP40" s="417"/>
      <c r="BQ40" s="417"/>
      <c r="BS40" s="128"/>
      <c r="BT40" s="128"/>
      <c r="BU40" s="128"/>
    </row>
    <row r="41" spans="1:73" ht="14.4" customHeight="1">
      <c r="A41" s="128"/>
      <c r="G41" s="424"/>
      <c r="H41" s="424"/>
      <c r="I41" s="424"/>
      <c r="J41" s="424"/>
      <c r="K41" s="417"/>
      <c r="L41" s="417"/>
      <c r="M41" s="417"/>
      <c r="N41" s="417"/>
      <c r="O41" s="417"/>
      <c r="P41" s="417"/>
      <c r="Q41" s="417"/>
      <c r="R41" s="417"/>
      <c r="S41" s="417"/>
      <c r="T41" s="417"/>
      <c r="U41" s="417"/>
      <c r="V41" s="417"/>
      <c r="W41" s="417"/>
      <c r="X41" s="417"/>
      <c r="Y41" s="417"/>
      <c r="Z41" s="417"/>
      <c r="AA41" s="417"/>
      <c r="AB41" s="417"/>
      <c r="AC41" s="417"/>
      <c r="AD41" s="417"/>
      <c r="AE41" s="417"/>
      <c r="AF41" s="417"/>
      <c r="AG41" s="417"/>
      <c r="AH41" s="417"/>
      <c r="AI41" s="417"/>
      <c r="AJ41" s="417"/>
      <c r="AK41" s="417"/>
      <c r="AL41" s="417"/>
      <c r="AM41" s="417"/>
      <c r="AN41" s="417"/>
      <c r="AO41" s="417"/>
      <c r="AP41" s="417"/>
      <c r="AQ41" s="417"/>
      <c r="AR41" s="417"/>
      <c r="AS41" s="417"/>
      <c r="AT41" s="417"/>
      <c r="AU41" s="417"/>
      <c r="AV41" s="417"/>
      <c r="AW41" s="417"/>
      <c r="AX41" s="417"/>
      <c r="AY41" s="417"/>
      <c r="AZ41" s="417"/>
      <c r="BA41" s="417"/>
      <c r="BB41" s="417"/>
      <c r="BC41" s="417"/>
      <c r="BD41" s="417"/>
      <c r="BE41" s="417"/>
      <c r="BF41" s="417"/>
      <c r="BG41" s="417"/>
      <c r="BH41" s="417"/>
      <c r="BI41" s="417"/>
      <c r="BJ41" s="417"/>
      <c r="BK41" s="417"/>
      <c r="BL41" s="417"/>
      <c r="BM41" s="417"/>
      <c r="BN41" s="417"/>
      <c r="BO41" s="417"/>
      <c r="BP41" s="417"/>
      <c r="BQ41" s="417"/>
      <c r="BS41" s="128"/>
      <c r="BT41" s="128"/>
      <c r="BU41" s="128"/>
    </row>
    <row r="42" spans="1:73" ht="14.4" customHeight="1">
      <c r="A42" s="128"/>
      <c r="G42" s="424"/>
      <c r="H42" s="424"/>
      <c r="I42" s="424"/>
      <c r="J42" s="424"/>
      <c r="K42" s="417"/>
      <c r="L42" s="417"/>
      <c r="M42" s="417"/>
      <c r="N42" s="417"/>
      <c r="O42" s="417"/>
      <c r="P42" s="417"/>
      <c r="Q42" s="417"/>
      <c r="R42" s="417"/>
      <c r="S42" s="417"/>
      <c r="T42" s="417"/>
      <c r="U42" s="417"/>
      <c r="V42" s="417"/>
      <c r="W42" s="417"/>
      <c r="X42" s="417"/>
      <c r="Y42" s="417"/>
      <c r="Z42" s="417"/>
      <c r="AA42" s="417"/>
      <c r="AB42" s="417"/>
      <c r="AC42" s="417"/>
      <c r="AD42" s="417"/>
      <c r="AE42" s="417"/>
      <c r="AF42" s="417"/>
      <c r="AG42" s="417"/>
      <c r="AH42" s="417"/>
      <c r="AI42" s="417"/>
      <c r="AJ42" s="417"/>
      <c r="AK42" s="417"/>
      <c r="AL42" s="417"/>
      <c r="AM42" s="417"/>
      <c r="AN42" s="417"/>
      <c r="AO42" s="417"/>
      <c r="AP42" s="417"/>
      <c r="AQ42" s="417"/>
      <c r="AR42" s="417"/>
      <c r="AS42" s="417"/>
      <c r="AT42" s="417"/>
      <c r="AU42" s="417"/>
      <c r="AV42" s="417"/>
      <c r="AW42" s="417"/>
      <c r="AX42" s="417"/>
      <c r="AY42" s="417"/>
      <c r="AZ42" s="417"/>
      <c r="BA42" s="417"/>
      <c r="BB42" s="417"/>
      <c r="BC42" s="417"/>
      <c r="BD42" s="417"/>
      <c r="BE42" s="417"/>
      <c r="BF42" s="417"/>
      <c r="BG42" s="417"/>
      <c r="BH42" s="417"/>
      <c r="BI42" s="417"/>
      <c r="BJ42" s="417"/>
      <c r="BK42" s="417"/>
      <c r="BL42" s="417"/>
      <c r="BM42" s="417"/>
      <c r="BN42" s="417"/>
      <c r="BO42" s="417"/>
      <c r="BP42" s="417"/>
      <c r="BQ42" s="417"/>
      <c r="BS42" s="128"/>
      <c r="BT42" s="128"/>
      <c r="BU42" s="128"/>
    </row>
    <row r="43" spans="1:73" ht="14.4" customHeight="1">
      <c r="A43" s="128">
        <f>A40+1</f>
        <v>13</v>
      </c>
      <c r="G43" s="424">
        <v>9</v>
      </c>
      <c r="H43" s="424"/>
      <c r="I43" s="424"/>
      <c r="J43" s="424"/>
      <c r="K43" s="417" t="str">
        <f ca="1">IF(INDEX(入力,$A43,K$1)="","",INDEX(入力,$A43,K$1))</f>
        <v/>
      </c>
      <c r="L43" s="417"/>
      <c r="M43" s="417"/>
      <c r="N43" s="417"/>
      <c r="O43" s="417"/>
      <c r="P43" s="417"/>
      <c r="Q43" s="417"/>
      <c r="R43" s="417"/>
      <c r="S43" s="417"/>
      <c r="T43" s="417"/>
      <c r="U43" s="445" t="str">
        <f ca="1">IF($K43="","",VLOOKUP($K43,旧選手名簿,U$1,FALSE))</f>
        <v/>
      </c>
      <c r="V43" s="446"/>
      <c r="W43" s="446"/>
      <c r="X43" s="446"/>
      <c r="Y43" s="446"/>
      <c r="Z43" s="446"/>
      <c r="AA43" s="446"/>
      <c r="AB43" s="446"/>
      <c r="AC43" s="446"/>
      <c r="AD43" s="446"/>
      <c r="AE43" s="446">
        <f>IF(INDEX(入力シート!AE25:BC60,$A43,AE$1)="","",入力シート!$AG$1*100+INDEX(入力シート!AE25:BC60,$A43,AE$1))</f>
        <v>9025</v>
      </c>
      <c r="AF43" s="446"/>
      <c r="AG43" s="446"/>
      <c r="AH43" s="446"/>
      <c r="AI43" s="446"/>
      <c r="AJ43" s="446"/>
      <c r="AK43" s="446"/>
      <c r="AL43" s="446"/>
      <c r="AM43" s="446"/>
      <c r="AN43" s="447"/>
      <c r="AO43" s="417" t="str">
        <f ca="1">IF($K43="","",VLOOKUP($K43,旧選手名簿,AO$1,FALSE))</f>
        <v/>
      </c>
      <c r="AP43" s="417"/>
      <c r="AQ43" s="417"/>
      <c r="AR43" s="417"/>
      <c r="AS43" s="417"/>
      <c r="AT43" s="417"/>
      <c r="AU43" s="417"/>
      <c r="AV43" s="417"/>
      <c r="AW43" s="417"/>
      <c r="AX43" s="417"/>
      <c r="AY43" s="417"/>
      <c r="AZ43" s="417"/>
      <c r="BA43" s="417"/>
      <c r="BB43" s="417"/>
      <c r="BC43" s="417"/>
      <c r="BD43" s="417"/>
      <c r="BE43" s="417"/>
      <c r="BF43" s="417"/>
      <c r="BG43" s="417"/>
      <c r="BH43" s="417" t="str">
        <f ca="1">IF($K43="","",VLOOKUP($K43,旧選手名簿,BH$1,FALSE))</f>
        <v/>
      </c>
      <c r="BI43" s="417"/>
      <c r="BJ43" s="417"/>
      <c r="BK43" s="417"/>
      <c r="BL43" s="417"/>
      <c r="BM43" s="417" t="str">
        <f ca="1">IF($K43="","",VLOOKUP($K43,旧選手名簿,BM$1,FALSE))</f>
        <v/>
      </c>
      <c r="BN43" s="417"/>
      <c r="BO43" s="417"/>
      <c r="BP43" s="417"/>
      <c r="BQ43" s="417"/>
      <c r="BS43" s="128"/>
      <c r="BT43" s="128"/>
      <c r="BU43" s="128"/>
    </row>
    <row r="44" spans="1:73" ht="14.4" customHeight="1">
      <c r="A44" s="128"/>
      <c r="G44" s="424"/>
      <c r="H44" s="424"/>
      <c r="I44" s="424"/>
      <c r="J44" s="424"/>
      <c r="K44" s="417"/>
      <c r="L44" s="417"/>
      <c r="M44" s="417"/>
      <c r="N44" s="417"/>
      <c r="O44" s="417"/>
      <c r="P44" s="417"/>
      <c r="Q44" s="417"/>
      <c r="R44" s="417"/>
      <c r="S44" s="417"/>
      <c r="T44" s="417"/>
      <c r="U44" s="448"/>
      <c r="V44" s="449"/>
      <c r="W44" s="449"/>
      <c r="X44" s="449"/>
      <c r="Y44" s="449"/>
      <c r="Z44" s="449"/>
      <c r="AA44" s="449"/>
      <c r="AB44" s="449"/>
      <c r="AC44" s="449"/>
      <c r="AD44" s="449"/>
      <c r="AE44" s="449"/>
      <c r="AF44" s="449"/>
      <c r="AG44" s="449"/>
      <c r="AH44" s="449"/>
      <c r="AI44" s="449"/>
      <c r="AJ44" s="449"/>
      <c r="AK44" s="449"/>
      <c r="AL44" s="449"/>
      <c r="AM44" s="449"/>
      <c r="AN44" s="450"/>
      <c r="AO44" s="417"/>
      <c r="AP44" s="417"/>
      <c r="AQ44" s="417"/>
      <c r="AR44" s="417"/>
      <c r="AS44" s="417"/>
      <c r="AT44" s="417"/>
      <c r="AU44" s="417"/>
      <c r="AV44" s="417"/>
      <c r="AW44" s="417"/>
      <c r="AX44" s="417"/>
      <c r="AY44" s="417"/>
      <c r="AZ44" s="417"/>
      <c r="BA44" s="417"/>
      <c r="BB44" s="417"/>
      <c r="BC44" s="417"/>
      <c r="BD44" s="417"/>
      <c r="BE44" s="417"/>
      <c r="BF44" s="417"/>
      <c r="BG44" s="417"/>
      <c r="BH44" s="417"/>
      <c r="BI44" s="417"/>
      <c r="BJ44" s="417"/>
      <c r="BK44" s="417"/>
      <c r="BL44" s="417"/>
      <c r="BM44" s="417"/>
      <c r="BN44" s="417"/>
      <c r="BO44" s="417"/>
      <c r="BP44" s="417"/>
      <c r="BQ44" s="417"/>
      <c r="BS44" s="128"/>
      <c r="BT44" s="128"/>
      <c r="BU44" s="128"/>
    </row>
    <row r="45" spans="1:73" ht="14.4" customHeight="1">
      <c r="A45" s="128"/>
      <c r="G45" s="424"/>
      <c r="H45" s="424"/>
      <c r="I45" s="424"/>
      <c r="J45" s="424"/>
      <c r="K45" s="417"/>
      <c r="L45" s="417"/>
      <c r="M45" s="417"/>
      <c r="N45" s="417"/>
      <c r="O45" s="417"/>
      <c r="P45" s="417"/>
      <c r="Q45" s="417"/>
      <c r="R45" s="417"/>
      <c r="S45" s="417"/>
      <c r="T45" s="417"/>
      <c r="U45" s="451"/>
      <c r="V45" s="452"/>
      <c r="W45" s="452"/>
      <c r="X45" s="452"/>
      <c r="Y45" s="452"/>
      <c r="Z45" s="452"/>
      <c r="AA45" s="452"/>
      <c r="AB45" s="452"/>
      <c r="AC45" s="452"/>
      <c r="AD45" s="452"/>
      <c r="AE45" s="452"/>
      <c r="AF45" s="452"/>
      <c r="AG45" s="452"/>
      <c r="AH45" s="452"/>
      <c r="AI45" s="452"/>
      <c r="AJ45" s="452"/>
      <c r="AK45" s="452"/>
      <c r="AL45" s="452"/>
      <c r="AM45" s="452"/>
      <c r="AN45" s="453"/>
      <c r="AO45" s="417"/>
      <c r="AP45" s="417"/>
      <c r="AQ45" s="417"/>
      <c r="AR45" s="417"/>
      <c r="AS45" s="417"/>
      <c r="AT45" s="417"/>
      <c r="AU45" s="417"/>
      <c r="AV45" s="417"/>
      <c r="AW45" s="417"/>
      <c r="AX45" s="417"/>
      <c r="AY45" s="417"/>
      <c r="AZ45" s="417"/>
      <c r="BA45" s="417"/>
      <c r="BB45" s="417"/>
      <c r="BC45" s="417"/>
      <c r="BD45" s="417"/>
      <c r="BE45" s="417"/>
      <c r="BF45" s="417"/>
      <c r="BG45" s="417"/>
      <c r="BH45" s="417"/>
      <c r="BI45" s="417"/>
      <c r="BJ45" s="417"/>
      <c r="BK45" s="417"/>
      <c r="BL45" s="417"/>
      <c r="BM45" s="417"/>
      <c r="BN45" s="417"/>
      <c r="BO45" s="417"/>
      <c r="BP45" s="417"/>
      <c r="BQ45" s="417"/>
      <c r="BS45" s="128"/>
      <c r="BT45" s="128"/>
      <c r="BU45" s="128"/>
    </row>
    <row r="46" spans="1:73" ht="19.2">
      <c r="A46" s="128"/>
      <c r="G46" s="23"/>
      <c r="H46" s="20"/>
      <c r="I46" s="20"/>
      <c r="J46" s="20"/>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12"/>
      <c r="AP46" s="12"/>
      <c r="AQ46" s="12"/>
      <c r="AR46" s="12"/>
      <c r="AS46" s="12"/>
      <c r="AT46" s="12"/>
      <c r="AU46" s="12"/>
      <c r="AV46" s="12"/>
      <c r="AW46" s="12"/>
      <c r="AX46" s="12"/>
      <c r="AY46" s="12"/>
      <c r="AZ46" s="12"/>
      <c r="BA46" s="12"/>
      <c r="BB46" s="12"/>
      <c r="BC46" s="12"/>
      <c r="BD46" s="12"/>
      <c r="BE46" s="413" t="s">
        <v>234</v>
      </c>
      <c r="BF46" s="413"/>
      <c r="BG46" s="413"/>
      <c r="BH46" s="413"/>
      <c r="BI46" s="413"/>
      <c r="BJ46" s="413"/>
      <c r="BK46" s="413"/>
      <c r="BL46" s="413"/>
      <c r="BM46" s="413"/>
      <c r="BN46" s="413"/>
      <c r="BO46" s="413"/>
      <c r="BP46" s="413"/>
      <c r="BQ46" s="414"/>
      <c r="BS46" s="128"/>
      <c r="BT46" s="128"/>
      <c r="BU46" s="128"/>
    </row>
    <row r="47" spans="1:73" ht="14.4" customHeight="1">
      <c r="A47" s="128"/>
      <c r="G47" s="7"/>
      <c r="H47" s="8"/>
      <c r="I47" s="460" t="s">
        <v>4</v>
      </c>
      <c r="J47" s="460"/>
      <c r="K47" s="460"/>
      <c r="L47" s="460"/>
      <c r="M47" s="460"/>
      <c r="N47" s="460"/>
      <c r="O47" s="460"/>
      <c r="P47" s="460"/>
      <c r="Q47" s="460"/>
      <c r="R47" s="8"/>
      <c r="S47" s="8"/>
      <c r="T47" s="458" t="s">
        <v>15</v>
      </c>
      <c r="U47" s="458"/>
      <c r="V47" s="458"/>
      <c r="W47" s="458"/>
      <c r="X47" s="458"/>
      <c r="Y47" s="458"/>
      <c r="Z47" s="458"/>
      <c r="AA47" s="464">
        <f ca="1">COUNT(K19:T45)</f>
        <v>0</v>
      </c>
      <c r="AB47" s="464"/>
      <c r="AC47" s="464"/>
      <c r="AD47" s="464"/>
      <c r="AE47" s="464"/>
      <c r="AF47" s="464"/>
      <c r="AG47" s="464"/>
      <c r="AH47" s="464"/>
      <c r="AI47" s="464"/>
      <c r="AJ47" s="464"/>
      <c r="AK47" s="464"/>
      <c r="AL47" s="464"/>
      <c r="AM47" s="464"/>
      <c r="AN47" s="464"/>
      <c r="AO47" s="464"/>
      <c r="AP47" s="161"/>
      <c r="AQ47" s="161"/>
      <c r="AR47" s="161"/>
      <c r="AS47" s="161"/>
      <c r="AT47" s="161"/>
      <c r="AU47" s="161"/>
      <c r="AV47" s="161"/>
      <c r="AW47" s="161"/>
      <c r="AX47" s="161"/>
      <c r="AZ47" s="159"/>
      <c r="BA47" s="159"/>
      <c r="BB47" s="159"/>
      <c r="BC47" s="159"/>
      <c r="BD47" s="159"/>
      <c r="BE47" s="409" t="str">
        <f ca="1">IF(AA47=0,"   　円",AA47*500)</f>
        <v xml:space="preserve">   　円</v>
      </c>
      <c r="BF47" s="409"/>
      <c r="BG47" s="409"/>
      <c r="BH47" s="409"/>
      <c r="BI47" s="409"/>
      <c r="BJ47" s="409"/>
      <c r="BK47" s="409"/>
      <c r="BL47" s="409"/>
      <c r="BM47" s="409"/>
      <c r="BN47" s="409"/>
      <c r="BO47" s="409"/>
      <c r="BP47" s="409"/>
      <c r="BQ47" s="410"/>
      <c r="BS47" s="128"/>
      <c r="BT47" s="128"/>
      <c r="BU47" s="128"/>
    </row>
    <row r="48" spans="1:73" ht="14.4" customHeight="1">
      <c r="A48" s="128"/>
      <c r="G48" s="10"/>
      <c r="H48" s="11"/>
      <c r="I48" s="461"/>
      <c r="J48" s="461"/>
      <c r="K48" s="461"/>
      <c r="L48" s="461"/>
      <c r="M48" s="461"/>
      <c r="N48" s="461"/>
      <c r="O48" s="461"/>
      <c r="P48" s="461"/>
      <c r="Q48" s="461"/>
      <c r="R48" s="11"/>
      <c r="S48" s="11"/>
      <c r="T48" s="459"/>
      <c r="U48" s="459"/>
      <c r="V48" s="459"/>
      <c r="W48" s="459"/>
      <c r="X48" s="459"/>
      <c r="Y48" s="459"/>
      <c r="Z48" s="459"/>
      <c r="AA48" s="465"/>
      <c r="AB48" s="465"/>
      <c r="AC48" s="465"/>
      <c r="AD48" s="465"/>
      <c r="AE48" s="465"/>
      <c r="AF48" s="465"/>
      <c r="AG48" s="465"/>
      <c r="AH48" s="465"/>
      <c r="AI48" s="465"/>
      <c r="AJ48" s="465"/>
      <c r="AK48" s="465"/>
      <c r="AL48" s="465"/>
      <c r="AM48" s="465"/>
      <c r="AN48" s="465"/>
      <c r="AO48" s="465"/>
      <c r="AP48" s="162"/>
      <c r="AQ48" s="162"/>
      <c r="AR48" s="162"/>
      <c r="AS48" s="162"/>
      <c r="AT48" s="162"/>
      <c r="AU48" s="162"/>
      <c r="AV48" s="162"/>
      <c r="AW48" s="162"/>
      <c r="AX48" s="162"/>
      <c r="AY48" s="160"/>
      <c r="AZ48" s="160"/>
      <c r="BA48" s="160"/>
      <c r="BB48" s="160"/>
      <c r="BC48" s="160"/>
      <c r="BD48" s="160"/>
      <c r="BE48" s="411"/>
      <c r="BF48" s="411"/>
      <c r="BG48" s="411"/>
      <c r="BH48" s="411"/>
      <c r="BI48" s="411"/>
      <c r="BJ48" s="411"/>
      <c r="BK48" s="411"/>
      <c r="BL48" s="411"/>
      <c r="BM48" s="411"/>
      <c r="BN48" s="411"/>
      <c r="BO48" s="411"/>
      <c r="BP48" s="411"/>
      <c r="BQ48" s="412"/>
      <c r="BS48" s="128"/>
      <c r="BT48" s="128"/>
      <c r="BU48" s="128"/>
    </row>
    <row r="49" spans="1:73" ht="14.4" customHeight="1">
      <c r="A49" s="128"/>
      <c r="G49" s="462" t="s">
        <v>6</v>
      </c>
      <c r="H49" s="456"/>
      <c r="I49" s="456"/>
      <c r="J49" s="456"/>
      <c r="K49" s="456"/>
      <c r="L49" s="456"/>
      <c r="M49" s="456"/>
      <c r="N49" s="456"/>
      <c r="O49" s="456"/>
      <c r="P49" s="456"/>
      <c r="Q49" s="456"/>
      <c r="R49" s="456"/>
      <c r="S49" s="456"/>
      <c r="T49" s="456"/>
      <c r="U49" s="456"/>
      <c r="V49" s="456"/>
      <c r="W49" s="456"/>
      <c r="X49" s="456"/>
      <c r="Y49" s="456"/>
      <c r="Z49" s="456"/>
      <c r="AA49" s="456"/>
      <c r="AB49" s="456"/>
      <c r="AC49" s="456"/>
      <c r="AD49" s="456"/>
      <c r="AE49" s="456"/>
      <c r="AF49" s="456"/>
      <c r="AG49" s="456"/>
      <c r="AH49" s="456"/>
      <c r="AI49" s="456"/>
      <c r="AJ49" s="456"/>
      <c r="AK49" s="456"/>
      <c r="AL49" s="456"/>
      <c r="AM49" s="456"/>
      <c r="AN49" s="456"/>
      <c r="AO49" s="456"/>
      <c r="AP49" s="456"/>
      <c r="AQ49" s="456"/>
      <c r="AR49" s="456"/>
      <c r="AS49" s="456"/>
      <c r="AT49" s="456"/>
      <c r="AU49" s="456"/>
      <c r="AV49" s="456"/>
      <c r="AW49" s="456"/>
      <c r="AX49" s="456"/>
      <c r="AY49" s="456"/>
      <c r="AZ49" s="456"/>
      <c r="BA49" s="456"/>
      <c r="BB49" s="456"/>
      <c r="BC49" s="456"/>
      <c r="BD49" s="456"/>
      <c r="BE49" s="456"/>
      <c r="BF49" s="456"/>
      <c r="BG49" s="456"/>
      <c r="BH49" s="456"/>
      <c r="BI49" s="456"/>
      <c r="BJ49" s="456"/>
      <c r="BK49" s="456"/>
      <c r="BL49" s="456"/>
      <c r="BM49" s="456"/>
      <c r="BN49" s="456"/>
      <c r="BO49" s="456"/>
      <c r="BP49" s="456"/>
      <c r="BQ49" s="463"/>
      <c r="BS49" s="128"/>
      <c r="BT49" s="128"/>
      <c r="BU49" s="128"/>
    </row>
    <row r="50" spans="1:73">
      <c r="A50" s="128"/>
      <c r="G50" s="462"/>
      <c r="H50" s="456"/>
      <c r="I50" s="456"/>
      <c r="J50" s="456"/>
      <c r="K50" s="456"/>
      <c r="L50" s="456"/>
      <c r="M50" s="456"/>
      <c r="N50" s="456"/>
      <c r="O50" s="456"/>
      <c r="P50" s="456"/>
      <c r="Q50" s="456"/>
      <c r="R50" s="456"/>
      <c r="S50" s="456"/>
      <c r="T50" s="456"/>
      <c r="U50" s="456"/>
      <c r="V50" s="456"/>
      <c r="W50" s="456"/>
      <c r="X50" s="456"/>
      <c r="Y50" s="456"/>
      <c r="Z50" s="456"/>
      <c r="AA50" s="456"/>
      <c r="AB50" s="456"/>
      <c r="AC50" s="456"/>
      <c r="AD50" s="456"/>
      <c r="AE50" s="456"/>
      <c r="AF50" s="456"/>
      <c r="AG50" s="456"/>
      <c r="AH50" s="456"/>
      <c r="AI50" s="456"/>
      <c r="AJ50" s="456"/>
      <c r="AK50" s="456"/>
      <c r="AL50" s="456"/>
      <c r="AM50" s="456"/>
      <c r="AN50" s="456"/>
      <c r="AO50" s="456"/>
      <c r="AP50" s="456"/>
      <c r="AQ50" s="456"/>
      <c r="AR50" s="456"/>
      <c r="AS50" s="456"/>
      <c r="AT50" s="456"/>
      <c r="AU50" s="456"/>
      <c r="AV50" s="456"/>
      <c r="AW50" s="456"/>
      <c r="AX50" s="456"/>
      <c r="AY50" s="456"/>
      <c r="AZ50" s="456"/>
      <c r="BA50" s="456"/>
      <c r="BB50" s="456"/>
      <c r="BC50" s="456"/>
      <c r="BD50" s="456"/>
      <c r="BE50" s="456"/>
      <c r="BF50" s="456"/>
      <c r="BG50" s="456"/>
      <c r="BH50" s="456"/>
      <c r="BI50" s="456"/>
      <c r="BJ50" s="456"/>
      <c r="BK50" s="456"/>
      <c r="BL50" s="456"/>
      <c r="BM50" s="456"/>
      <c r="BN50" s="456"/>
      <c r="BO50" s="456"/>
      <c r="BP50" s="456"/>
      <c r="BQ50" s="463"/>
      <c r="BS50" s="128"/>
      <c r="BT50" s="128"/>
      <c r="BU50" s="128"/>
    </row>
    <row r="51" spans="1:73">
      <c r="A51" s="128">
        <v>2</v>
      </c>
      <c r="G51" s="7"/>
      <c r="I51" s="456" t="str">
        <f>IF(INDEX(入力,$A51,G$1)="","",INDEX(入力,$A51,G$1))</f>
        <v>令和 8 年 0 月 0 日</v>
      </c>
      <c r="J51" s="457"/>
      <c r="K51" s="457"/>
      <c r="L51" s="457"/>
      <c r="M51" s="457"/>
      <c r="N51" s="457"/>
      <c r="O51" s="457"/>
      <c r="P51" s="457"/>
      <c r="Q51" s="457"/>
      <c r="R51" s="457"/>
      <c r="S51" s="457"/>
      <c r="T51" s="457"/>
      <c r="U51" s="457"/>
      <c r="V51" s="457"/>
      <c r="W51" s="457"/>
      <c r="X51" s="457"/>
      <c r="Y51" s="457"/>
      <c r="Z51" s="457"/>
      <c r="AA51" s="457"/>
      <c r="AB51" s="457"/>
      <c r="AC51" s="457"/>
      <c r="BQ51" s="9"/>
      <c r="BS51" s="128"/>
      <c r="BT51" s="128"/>
      <c r="BU51" s="128"/>
    </row>
    <row r="52" spans="1:73">
      <c r="A52" s="128"/>
      <c r="G52" s="2"/>
      <c r="AC52" s="440" t="s">
        <v>5</v>
      </c>
      <c r="AD52" s="440"/>
      <c r="AE52" s="440"/>
      <c r="AF52" s="440"/>
      <c r="AG52" s="440"/>
      <c r="AH52" s="440"/>
      <c r="AI52" s="440"/>
      <c r="AM52" s="421" t="str">
        <f>入力シート!$AG$9</f>
        <v>〇〇</v>
      </c>
      <c r="AN52" s="421"/>
      <c r="AO52" s="421"/>
      <c r="AP52" s="421"/>
      <c r="AQ52" s="421"/>
      <c r="AR52" s="421"/>
      <c r="AS52" s="421"/>
      <c r="AT52" s="421"/>
      <c r="AU52" s="421"/>
      <c r="AV52" s="421"/>
      <c r="AW52" s="421"/>
      <c r="AX52" s="421"/>
      <c r="AY52" s="421"/>
      <c r="AZ52" s="421"/>
      <c r="BA52" s="421"/>
      <c r="BB52" s="421"/>
      <c r="BC52" s="421"/>
      <c r="BD52" s="421"/>
      <c r="BE52" s="421"/>
      <c r="BF52" s="421"/>
      <c r="BG52" s="421"/>
      <c r="BH52" s="421"/>
      <c r="BI52" s="421"/>
      <c r="BJ52" s="421"/>
      <c r="BK52" s="421"/>
      <c r="BL52" s="421"/>
      <c r="BM52" s="454" t="s">
        <v>12</v>
      </c>
      <c r="BN52" s="454"/>
      <c r="BO52" s="454"/>
      <c r="BQ52" s="3"/>
      <c r="BS52" s="128"/>
      <c r="BT52" s="128"/>
      <c r="BU52" s="128"/>
    </row>
    <row r="53" spans="1:73">
      <c r="A53" s="128"/>
      <c r="G53" s="2"/>
      <c r="AC53" s="440"/>
      <c r="AD53" s="440"/>
      <c r="AE53" s="440"/>
      <c r="AF53" s="440"/>
      <c r="AG53" s="440"/>
      <c r="AH53" s="440"/>
      <c r="AI53" s="440"/>
      <c r="AM53" s="421"/>
      <c r="AN53" s="421"/>
      <c r="AO53" s="421"/>
      <c r="AP53" s="421"/>
      <c r="AQ53" s="421"/>
      <c r="AR53" s="421"/>
      <c r="AS53" s="421"/>
      <c r="AT53" s="421"/>
      <c r="AU53" s="421"/>
      <c r="AV53" s="421"/>
      <c r="AW53" s="421"/>
      <c r="AX53" s="421"/>
      <c r="AY53" s="421"/>
      <c r="AZ53" s="421"/>
      <c r="BA53" s="421"/>
      <c r="BB53" s="421"/>
      <c r="BC53" s="421"/>
      <c r="BD53" s="421"/>
      <c r="BE53" s="421"/>
      <c r="BF53" s="421"/>
      <c r="BG53" s="421"/>
      <c r="BH53" s="421"/>
      <c r="BI53" s="421"/>
      <c r="BJ53" s="421"/>
      <c r="BK53" s="421"/>
      <c r="BL53" s="421"/>
      <c r="BM53" s="454"/>
      <c r="BN53" s="454"/>
      <c r="BO53" s="454"/>
      <c r="BQ53" s="3"/>
      <c r="BS53" s="128"/>
      <c r="BT53" s="128"/>
      <c r="BU53" s="128"/>
    </row>
    <row r="54" spans="1:73">
      <c r="A54" s="128"/>
      <c r="G54" s="4"/>
      <c r="H54" s="5"/>
      <c r="I54" s="5"/>
      <c r="J54" s="5"/>
      <c r="K54" s="5"/>
      <c r="L54" s="5"/>
      <c r="M54" s="5"/>
      <c r="N54" s="5"/>
      <c r="O54" s="5"/>
      <c r="P54" s="5"/>
      <c r="Q54" s="5"/>
      <c r="R54" s="5"/>
      <c r="S54" s="5"/>
      <c r="T54" s="5"/>
      <c r="U54" s="5"/>
      <c r="V54" s="5"/>
      <c r="W54" s="5"/>
      <c r="X54" s="5"/>
      <c r="Y54" s="5"/>
      <c r="Z54" s="5"/>
      <c r="AA54" s="5"/>
      <c r="AB54" s="5"/>
      <c r="AC54" s="443"/>
      <c r="AD54" s="443"/>
      <c r="AE54" s="443"/>
      <c r="AF54" s="443"/>
      <c r="AG54" s="443"/>
      <c r="AH54" s="443"/>
      <c r="AI54" s="443"/>
      <c r="AJ54" s="5"/>
      <c r="AK54" s="5"/>
      <c r="AL54" s="5"/>
      <c r="AM54" s="423"/>
      <c r="AN54" s="423"/>
      <c r="AO54" s="423"/>
      <c r="AP54" s="423"/>
      <c r="AQ54" s="423"/>
      <c r="AR54" s="423"/>
      <c r="AS54" s="423"/>
      <c r="AT54" s="423"/>
      <c r="AU54" s="423"/>
      <c r="AV54" s="423"/>
      <c r="AW54" s="423"/>
      <c r="AX54" s="423"/>
      <c r="AY54" s="423"/>
      <c r="AZ54" s="423"/>
      <c r="BA54" s="423"/>
      <c r="BB54" s="423"/>
      <c r="BC54" s="423"/>
      <c r="BD54" s="423"/>
      <c r="BE54" s="423"/>
      <c r="BF54" s="423"/>
      <c r="BG54" s="423"/>
      <c r="BH54" s="423"/>
      <c r="BI54" s="423"/>
      <c r="BJ54" s="423"/>
      <c r="BK54" s="423"/>
      <c r="BL54" s="423"/>
      <c r="BM54" s="455"/>
      <c r="BN54" s="455"/>
      <c r="BO54" s="455"/>
      <c r="BP54" s="5"/>
      <c r="BQ54" s="6"/>
      <c r="BS54" s="128"/>
      <c r="BT54" s="128"/>
      <c r="BU54" s="128"/>
    </row>
    <row r="55" spans="1:73">
      <c r="A55" s="128"/>
      <c r="BS55" s="128"/>
      <c r="BT55" s="128"/>
      <c r="BU55" s="128"/>
    </row>
    <row r="56" spans="1:73">
      <c r="A56" s="128"/>
      <c r="BS56" s="128"/>
      <c r="BT56" s="128"/>
      <c r="BU56" s="128"/>
    </row>
    <row r="57" spans="1:73">
      <c r="A57" s="128"/>
      <c r="BS57" s="128"/>
      <c r="BT57" s="128"/>
      <c r="BU57" s="128"/>
    </row>
    <row r="58" spans="1:73">
      <c r="A58" s="128"/>
      <c r="B58" s="128"/>
      <c r="C58" s="128"/>
      <c r="D58" s="128"/>
      <c r="E58" s="128"/>
      <c r="F58" s="128"/>
      <c r="G58" s="128"/>
      <c r="H58" s="128"/>
      <c r="I58" s="128"/>
      <c r="J58" s="128"/>
      <c r="K58" s="128"/>
      <c r="L58" s="128"/>
      <c r="M58" s="128"/>
      <c r="N58" s="128"/>
      <c r="O58" s="128"/>
      <c r="P58" s="128"/>
      <c r="Q58" s="128"/>
      <c r="R58" s="128"/>
      <c r="S58" s="128"/>
      <c r="T58" s="128"/>
      <c r="U58" s="128"/>
      <c r="V58" s="128"/>
      <c r="W58" s="128"/>
      <c r="X58" s="128"/>
      <c r="Y58" s="128"/>
      <c r="Z58" s="128"/>
      <c r="AA58" s="128"/>
      <c r="AB58" s="128"/>
      <c r="AC58" s="128"/>
      <c r="AD58" s="128"/>
      <c r="AE58" s="128"/>
      <c r="AF58" s="128"/>
      <c r="AG58" s="128"/>
      <c r="AH58" s="128"/>
      <c r="AI58" s="128"/>
      <c r="AJ58" s="128"/>
      <c r="AK58" s="128"/>
      <c r="AL58" s="128"/>
      <c r="AM58" s="128"/>
      <c r="AN58" s="128"/>
      <c r="AO58" s="128"/>
      <c r="AP58" s="128"/>
      <c r="AQ58" s="128"/>
      <c r="AR58" s="128"/>
      <c r="AS58" s="128"/>
      <c r="AT58" s="128"/>
      <c r="AU58" s="128"/>
      <c r="AV58" s="128"/>
      <c r="AW58" s="128"/>
      <c r="AX58" s="128"/>
      <c r="AY58" s="128"/>
      <c r="AZ58" s="128"/>
      <c r="BA58" s="128"/>
      <c r="BB58" s="128"/>
      <c r="BC58" s="128"/>
      <c r="BD58" s="128"/>
      <c r="BE58" s="128"/>
      <c r="BF58" s="128"/>
      <c r="BG58" s="128"/>
      <c r="BH58" s="128"/>
      <c r="BI58" s="128"/>
      <c r="BJ58" s="128"/>
      <c r="BK58" s="128"/>
      <c r="BL58" s="128"/>
      <c r="BM58" s="128"/>
      <c r="BN58" s="128"/>
      <c r="BO58" s="128"/>
      <c r="BP58" s="128"/>
      <c r="BQ58" s="128"/>
      <c r="BR58" s="128"/>
      <c r="BS58" s="128"/>
      <c r="BT58" s="128"/>
      <c r="BU58" s="128"/>
    </row>
    <row r="59" spans="1:73">
      <c r="A59" s="128"/>
      <c r="B59" s="128"/>
      <c r="C59" s="128"/>
      <c r="D59" s="128"/>
      <c r="E59" s="128"/>
      <c r="F59" s="128"/>
      <c r="G59" s="128"/>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8"/>
      <c r="AY59" s="128"/>
      <c r="AZ59" s="128"/>
      <c r="BA59" s="128"/>
      <c r="BB59" s="128"/>
      <c r="BC59" s="128"/>
      <c r="BD59" s="128"/>
      <c r="BE59" s="128"/>
      <c r="BF59" s="128"/>
      <c r="BG59" s="128"/>
      <c r="BH59" s="128"/>
      <c r="BI59" s="128"/>
      <c r="BJ59" s="128"/>
      <c r="BK59" s="128"/>
      <c r="BL59" s="128"/>
      <c r="BM59" s="128"/>
      <c r="BN59" s="128"/>
      <c r="BO59" s="128"/>
      <c r="BP59" s="128"/>
      <c r="BQ59" s="128"/>
      <c r="BR59" s="128"/>
      <c r="BS59" s="128"/>
      <c r="BT59" s="128"/>
      <c r="BU59" s="128"/>
    </row>
    <row r="60" spans="1:73">
      <c r="A60" s="128"/>
      <c r="B60" s="128"/>
      <c r="C60" s="128"/>
      <c r="D60" s="128"/>
      <c r="E60" s="128"/>
      <c r="F60" s="128"/>
      <c r="G60" s="128"/>
      <c r="H60" s="128"/>
      <c r="I60" s="128"/>
      <c r="J60" s="128"/>
      <c r="K60" s="128"/>
      <c r="L60" s="128"/>
      <c r="M60" s="128"/>
      <c r="N60" s="128"/>
      <c r="O60" s="128"/>
      <c r="P60" s="128"/>
      <c r="Q60" s="128"/>
      <c r="R60" s="128"/>
      <c r="S60" s="128"/>
      <c r="T60" s="128"/>
      <c r="U60" s="128"/>
      <c r="V60" s="128"/>
      <c r="W60" s="128"/>
      <c r="X60" s="128"/>
      <c r="Y60" s="128"/>
      <c r="Z60" s="128"/>
      <c r="AA60" s="128"/>
      <c r="AB60" s="128"/>
      <c r="AC60" s="128"/>
      <c r="AD60" s="128"/>
      <c r="AE60" s="128"/>
      <c r="AF60" s="128"/>
      <c r="AG60" s="128"/>
      <c r="AH60" s="128"/>
      <c r="AI60" s="128"/>
      <c r="AJ60" s="128"/>
      <c r="AK60" s="128"/>
      <c r="AL60" s="128"/>
      <c r="AM60" s="128"/>
      <c r="AN60" s="128"/>
      <c r="AO60" s="128"/>
      <c r="AP60" s="128"/>
      <c r="AQ60" s="128"/>
      <c r="AR60" s="128"/>
      <c r="AS60" s="128"/>
      <c r="AT60" s="128"/>
      <c r="AU60" s="128"/>
      <c r="AV60" s="128"/>
      <c r="AW60" s="128"/>
      <c r="AX60" s="128"/>
      <c r="AY60" s="128"/>
      <c r="AZ60" s="128"/>
      <c r="BA60" s="128"/>
      <c r="BB60" s="128"/>
      <c r="BC60" s="128"/>
      <c r="BD60" s="128"/>
      <c r="BE60" s="128"/>
      <c r="BF60" s="128"/>
      <c r="BG60" s="128"/>
      <c r="BH60" s="128"/>
      <c r="BI60" s="128"/>
      <c r="BJ60" s="128"/>
      <c r="BK60" s="128"/>
      <c r="BL60" s="128"/>
      <c r="BM60" s="128"/>
      <c r="BN60" s="128"/>
      <c r="BO60" s="128"/>
      <c r="BP60" s="128"/>
      <c r="BQ60" s="128"/>
      <c r="BR60" s="128"/>
      <c r="BS60" s="128"/>
      <c r="BT60" s="128"/>
      <c r="BU60" s="128"/>
    </row>
  </sheetData>
  <sheetProtection sheet="1" objects="1" scenarios="1"/>
  <mergeCells count="79">
    <mergeCell ref="G22:J24"/>
    <mergeCell ref="K37:T39"/>
    <mergeCell ref="BH19:BL21"/>
    <mergeCell ref="BM34:BQ36"/>
    <mergeCell ref="G31:J33"/>
    <mergeCell ref="K28:T30"/>
    <mergeCell ref="U28:AN30"/>
    <mergeCell ref="AO28:BG30"/>
    <mergeCell ref="BH28:BL30"/>
    <mergeCell ref="BH34:BL36"/>
    <mergeCell ref="K31:T33"/>
    <mergeCell ref="U37:AN39"/>
    <mergeCell ref="BM31:BQ33"/>
    <mergeCell ref="BM37:BQ39"/>
    <mergeCell ref="G37:J39"/>
    <mergeCell ref="BH37:BL39"/>
    <mergeCell ref="BH22:BL24"/>
    <mergeCell ref="AO25:BG27"/>
    <mergeCell ref="BH31:BL33"/>
    <mergeCell ref="K19:T21"/>
    <mergeCell ref="AO19:BG21"/>
    <mergeCell ref="U22:AN24"/>
    <mergeCell ref="K22:T24"/>
    <mergeCell ref="AO22:BG24"/>
    <mergeCell ref="G11:T13"/>
    <mergeCell ref="U11:BQ13"/>
    <mergeCell ref="BB8:BQ10"/>
    <mergeCell ref="I14:Y15"/>
    <mergeCell ref="U19:AN21"/>
    <mergeCell ref="G17:J18"/>
    <mergeCell ref="K17:T18"/>
    <mergeCell ref="U17:AN18"/>
    <mergeCell ref="AO17:BG18"/>
    <mergeCell ref="G19:J21"/>
    <mergeCell ref="BM52:BO54"/>
    <mergeCell ref="AC52:AI54"/>
    <mergeCell ref="AM52:BL54"/>
    <mergeCell ref="BM28:BQ30"/>
    <mergeCell ref="AO43:BG45"/>
    <mergeCell ref="BH43:BL45"/>
    <mergeCell ref="BM43:BQ45"/>
    <mergeCell ref="AO37:BG39"/>
    <mergeCell ref="AO34:BG36"/>
    <mergeCell ref="I51:AC51"/>
    <mergeCell ref="T47:Z48"/>
    <mergeCell ref="I47:Q48"/>
    <mergeCell ref="G49:BQ50"/>
    <mergeCell ref="AA47:AO48"/>
    <mergeCell ref="K34:T36"/>
    <mergeCell ref="U34:AN36"/>
    <mergeCell ref="G34:J36"/>
    <mergeCell ref="G28:J30"/>
    <mergeCell ref="K25:T27"/>
    <mergeCell ref="U25:AN27"/>
    <mergeCell ref="AO31:BG33"/>
    <mergeCell ref="U31:AN33"/>
    <mergeCell ref="G25:J27"/>
    <mergeCell ref="G43:J45"/>
    <mergeCell ref="K43:T45"/>
    <mergeCell ref="U43:AN45"/>
    <mergeCell ref="G40:J42"/>
    <mergeCell ref="K40:T42"/>
    <mergeCell ref="U40:AN42"/>
    <mergeCell ref="BE47:BQ48"/>
    <mergeCell ref="BE46:BQ46"/>
    <mergeCell ref="W3:BA4"/>
    <mergeCell ref="BH40:BL42"/>
    <mergeCell ref="BM40:BQ42"/>
    <mergeCell ref="AO40:BG42"/>
    <mergeCell ref="BM19:BQ21"/>
    <mergeCell ref="BM25:BQ27"/>
    <mergeCell ref="BH25:BL27"/>
    <mergeCell ref="U8:BA10"/>
    <mergeCell ref="BM22:BQ24"/>
    <mergeCell ref="BM17:BQ18"/>
    <mergeCell ref="BH17:BL18"/>
    <mergeCell ref="AF14:AV15"/>
    <mergeCell ref="G5:BQ7"/>
    <mergeCell ref="G8:T10"/>
  </mergeCells>
  <phoneticPr fontId="4"/>
  <pageMargins left="0.6692913385826772" right="0.70866141732283472" top="0.78740157480314965" bottom="0.27559055118110237" header="0.51181102362204722" footer="0.31496062992125984"/>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tabColor indexed="51"/>
  </sheetPr>
  <dimension ref="A1:BU60"/>
  <sheetViews>
    <sheetView topLeftCell="A32" zoomScaleNormal="100" zoomScaleSheetLayoutView="100" workbookViewId="0">
      <selection activeCell="AO19" sqref="AO19:BG21"/>
    </sheetView>
  </sheetViews>
  <sheetFormatPr defaultColWidth="9" defaultRowHeight="13.2"/>
  <cols>
    <col min="1" max="1" width="9" style="1" customWidth="1"/>
    <col min="2" max="72" width="1.21875" style="1" customWidth="1"/>
    <col min="73" max="16384" width="9" style="1"/>
  </cols>
  <sheetData>
    <row r="1" spans="1:73" s="30" customFormat="1" ht="17.25" customHeight="1">
      <c r="A1" s="129">
        <v>1</v>
      </c>
      <c r="B1" s="130"/>
      <c r="C1" s="130"/>
      <c r="D1" s="130"/>
      <c r="E1" s="130"/>
      <c r="F1" s="130"/>
      <c r="G1" s="129">
        <f>$A$1+2</f>
        <v>3</v>
      </c>
      <c r="H1" s="130"/>
      <c r="I1" s="130"/>
      <c r="J1" s="130"/>
      <c r="K1" s="129">
        <f>$A$1+1</f>
        <v>2</v>
      </c>
      <c r="L1" s="130"/>
      <c r="M1" s="130"/>
      <c r="N1" s="130"/>
      <c r="O1" s="130"/>
      <c r="P1" s="130"/>
      <c r="Q1" s="130"/>
      <c r="R1" s="130"/>
      <c r="S1" s="130"/>
      <c r="T1" s="130"/>
      <c r="U1" s="130">
        <v>2</v>
      </c>
      <c r="V1" s="130"/>
      <c r="W1" s="130"/>
      <c r="X1" s="130"/>
      <c r="Y1" s="130"/>
      <c r="Z1" s="130"/>
      <c r="AA1" s="130"/>
      <c r="AB1" s="130"/>
      <c r="AC1" s="130"/>
      <c r="AD1" s="130"/>
      <c r="AE1" s="130"/>
      <c r="AF1" s="130"/>
      <c r="AG1" s="130"/>
      <c r="AH1" s="130"/>
      <c r="AI1" s="130"/>
      <c r="AJ1" s="130"/>
      <c r="AK1" s="130"/>
      <c r="AL1" s="130"/>
      <c r="AM1" s="130"/>
      <c r="AN1" s="130"/>
      <c r="AO1" s="130">
        <v>3</v>
      </c>
      <c r="AP1" s="130"/>
      <c r="AQ1" s="130"/>
      <c r="AR1" s="130"/>
      <c r="AS1" s="130"/>
      <c r="AT1" s="130"/>
      <c r="AU1" s="130"/>
      <c r="AV1" s="130"/>
      <c r="AW1" s="130"/>
      <c r="AX1" s="130"/>
      <c r="AY1" s="130"/>
      <c r="AZ1" s="130"/>
      <c r="BA1" s="130"/>
      <c r="BB1" s="130"/>
      <c r="BC1" s="130"/>
      <c r="BD1" s="130"/>
      <c r="BE1" s="130"/>
      <c r="BF1" s="130"/>
      <c r="BG1" s="130"/>
      <c r="BH1" s="130">
        <v>5</v>
      </c>
      <c r="BI1" s="130"/>
      <c r="BJ1" s="130"/>
      <c r="BK1" s="130"/>
      <c r="BL1" s="130"/>
      <c r="BM1" s="130">
        <v>6</v>
      </c>
      <c r="BN1" s="130"/>
      <c r="BO1" s="130"/>
      <c r="BP1" s="130"/>
      <c r="BQ1" s="129">
        <f>$A$1+2</f>
        <v>3</v>
      </c>
      <c r="BR1" s="130"/>
      <c r="BS1" s="130"/>
      <c r="BT1" s="130"/>
      <c r="BU1" s="130"/>
    </row>
    <row r="2" spans="1:73" ht="14.4" customHeight="1">
      <c r="A2" s="131"/>
      <c r="BS2" s="131"/>
      <c r="BT2" s="131"/>
      <c r="BU2" s="131"/>
    </row>
    <row r="3" spans="1:73" ht="14.4" customHeight="1">
      <c r="A3" s="131">
        <v>1</v>
      </c>
      <c r="W3" s="415">
        <f>IF(INDEX(入力,$A3,K$1)="","",INDEX(入力,$A3,K$1))</f>
        <v>46120</v>
      </c>
      <c r="X3" s="415"/>
      <c r="Y3" s="415"/>
      <c r="Z3" s="415"/>
      <c r="AA3" s="415"/>
      <c r="AB3" s="415"/>
      <c r="AC3" s="415"/>
      <c r="AD3" s="415"/>
      <c r="AE3" s="415"/>
      <c r="AF3" s="415"/>
      <c r="AG3" s="415"/>
      <c r="AH3" s="415"/>
      <c r="AI3" s="415"/>
      <c r="AJ3" s="415"/>
      <c r="AK3" s="415"/>
      <c r="AL3" s="415"/>
      <c r="AM3" s="415"/>
      <c r="AN3" s="415"/>
      <c r="AO3" s="415"/>
      <c r="AP3" s="415"/>
      <c r="AQ3" s="415"/>
      <c r="AR3" s="415"/>
      <c r="AS3" s="415"/>
      <c r="AT3" s="415"/>
      <c r="AU3" s="415"/>
      <c r="AV3" s="415"/>
      <c r="AW3" s="415"/>
      <c r="AX3" s="415"/>
      <c r="AY3" s="415"/>
      <c r="AZ3" s="415"/>
      <c r="BA3" s="415"/>
      <c r="BS3" s="131"/>
      <c r="BT3" s="131"/>
      <c r="BU3" s="131"/>
    </row>
    <row r="4" spans="1:73" ht="14.4" customHeight="1">
      <c r="A4" s="131"/>
      <c r="W4" s="416"/>
      <c r="X4" s="416"/>
      <c r="Y4" s="416"/>
      <c r="Z4" s="416"/>
      <c r="AA4" s="416"/>
      <c r="AB4" s="416"/>
      <c r="AC4" s="416"/>
      <c r="AD4" s="416"/>
      <c r="AE4" s="416"/>
      <c r="AF4" s="416"/>
      <c r="AG4" s="416"/>
      <c r="AH4" s="416"/>
      <c r="AI4" s="416"/>
      <c r="AJ4" s="416"/>
      <c r="AK4" s="416"/>
      <c r="AL4" s="416"/>
      <c r="AM4" s="416"/>
      <c r="AN4" s="416"/>
      <c r="AO4" s="416"/>
      <c r="AP4" s="416"/>
      <c r="AQ4" s="416"/>
      <c r="AR4" s="416"/>
      <c r="AS4" s="416"/>
      <c r="AT4" s="416"/>
      <c r="AU4" s="416"/>
      <c r="AV4" s="416"/>
      <c r="AW4" s="416"/>
      <c r="AX4" s="416"/>
      <c r="AY4" s="416"/>
      <c r="AZ4" s="416"/>
      <c r="BA4" s="416"/>
      <c r="BS4" s="131"/>
      <c r="BT4" s="131"/>
      <c r="BU4" s="131"/>
    </row>
    <row r="5" spans="1:73" ht="14.4" customHeight="1">
      <c r="A5" s="131"/>
      <c r="G5" s="427" t="s">
        <v>304</v>
      </c>
      <c r="H5" s="428"/>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c r="AM5" s="428"/>
      <c r="AN5" s="428"/>
      <c r="AO5" s="428"/>
      <c r="AP5" s="428"/>
      <c r="AQ5" s="428"/>
      <c r="AR5" s="428"/>
      <c r="AS5" s="428"/>
      <c r="AT5" s="428"/>
      <c r="AU5" s="428"/>
      <c r="AV5" s="428"/>
      <c r="AW5" s="428"/>
      <c r="AX5" s="428"/>
      <c r="AY5" s="428"/>
      <c r="AZ5" s="428"/>
      <c r="BA5" s="428"/>
      <c r="BB5" s="428"/>
      <c r="BC5" s="428"/>
      <c r="BD5" s="428"/>
      <c r="BE5" s="428"/>
      <c r="BF5" s="428"/>
      <c r="BG5" s="428"/>
      <c r="BH5" s="428"/>
      <c r="BI5" s="428"/>
      <c r="BJ5" s="428"/>
      <c r="BK5" s="428"/>
      <c r="BL5" s="428"/>
      <c r="BM5" s="428"/>
      <c r="BN5" s="428"/>
      <c r="BO5" s="428"/>
      <c r="BP5" s="428"/>
      <c r="BQ5" s="429"/>
      <c r="BS5" s="131"/>
      <c r="BT5" s="131"/>
      <c r="BU5" s="131"/>
    </row>
    <row r="6" spans="1:73" ht="14.4" customHeight="1">
      <c r="A6" s="131"/>
      <c r="G6" s="430"/>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1"/>
      <c r="AY6" s="431"/>
      <c r="AZ6" s="431"/>
      <c r="BA6" s="431"/>
      <c r="BB6" s="431"/>
      <c r="BC6" s="431"/>
      <c r="BD6" s="431"/>
      <c r="BE6" s="431"/>
      <c r="BF6" s="431"/>
      <c r="BG6" s="431"/>
      <c r="BH6" s="431"/>
      <c r="BI6" s="431"/>
      <c r="BJ6" s="431"/>
      <c r="BK6" s="431"/>
      <c r="BL6" s="431"/>
      <c r="BM6" s="431"/>
      <c r="BN6" s="431"/>
      <c r="BO6" s="431"/>
      <c r="BP6" s="431"/>
      <c r="BQ6" s="432"/>
      <c r="BS6" s="131"/>
      <c r="BT6" s="131"/>
      <c r="BU6" s="131"/>
    </row>
    <row r="7" spans="1:73" ht="14.4" customHeight="1">
      <c r="A7" s="131"/>
      <c r="G7" s="433"/>
      <c r="H7" s="434"/>
      <c r="I7" s="434"/>
      <c r="J7" s="434"/>
      <c r="K7" s="434"/>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4"/>
      <c r="AK7" s="434"/>
      <c r="AL7" s="434"/>
      <c r="AM7" s="434"/>
      <c r="AN7" s="434"/>
      <c r="AO7" s="434"/>
      <c r="AP7" s="434"/>
      <c r="AQ7" s="434"/>
      <c r="AR7" s="434"/>
      <c r="AS7" s="434"/>
      <c r="AT7" s="434"/>
      <c r="AU7" s="434"/>
      <c r="AV7" s="434"/>
      <c r="AW7" s="434"/>
      <c r="AX7" s="434"/>
      <c r="AY7" s="434"/>
      <c r="AZ7" s="434"/>
      <c r="BA7" s="434"/>
      <c r="BB7" s="434"/>
      <c r="BC7" s="434"/>
      <c r="BD7" s="434"/>
      <c r="BE7" s="434"/>
      <c r="BF7" s="434"/>
      <c r="BG7" s="434"/>
      <c r="BH7" s="434"/>
      <c r="BI7" s="434"/>
      <c r="BJ7" s="434"/>
      <c r="BK7" s="434"/>
      <c r="BL7" s="434"/>
      <c r="BM7" s="434"/>
      <c r="BN7" s="434"/>
      <c r="BO7" s="434"/>
      <c r="BP7" s="434"/>
      <c r="BQ7" s="435"/>
      <c r="BS7" s="131"/>
      <c r="BT7" s="131"/>
      <c r="BU7" s="131"/>
    </row>
    <row r="8" spans="1:73" ht="14.4" customHeight="1">
      <c r="A8" s="131"/>
      <c r="G8" s="436" t="s">
        <v>9</v>
      </c>
      <c r="H8" s="437"/>
      <c r="I8" s="437"/>
      <c r="J8" s="437"/>
      <c r="K8" s="437"/>
      <c r="L8" s="437"/>
      <c r="M8" s="437"/>
      <c r="N8" s="437"/>
      <c r="O8" s="437"/>
      <c r="P8" s="437"/>
      <c r="Q8" s="437"/>
      <c r="R8" s="437"/>
      <c r="S8" s="437"/>
      <c r="T8" s="438"/>
      <c r="U8" s="418" t="str">
        <f>IF(入力シート!AG1="","",入力シート!AG1&amp;"  "&amp;入力シート!AG2)</f>
        <v>90  〇〇</v>
      </c>
      <c r="V8" s="419"/>
      <c r="W8" s="419"/>
      <c r="X8" s="419"/>
      <c r="Y8" s="419"/>
      <c r="Z8" s="419"/>
      <c r="AA8" s="419"/>
      <c r="AB8" s="419"/>
      <c r="AC8" s="419"/>
      <c r="AD8" s="419"/>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69" t="s">
        <v>7</v>
      </c>
      <c r="BC8" s="469"/>
      <c r="BD8" s="469"/>
      <c r="BE8" s="469"/>
      <c r="BF8" s="469"/>
      <c r="BG8" s="469"/>
      <c r="BH8" s="469"/>
      <c r="BI8" s="469"/>
      <c r="BJ8" s="469"/>
      <c r="BK8" s="469"/>
      <c r="BL8" s="469"/>
      <c r="BM8" s="469"/>
      <c r="BN8" s="469"/>
      <c r="BO8" s="469"/>
      <c r="BP8" s="469"/>
      <c r="BQ8" s="470"/>
      <c r="BS8" s="131"/>
      <c r="BT8" s="131"/>
      <c r="BU8" s="131"/>
    </row>
    <row r="9" spans="1:73" ht="14.4" customHeight="1">
      <c r="A9" s="131"/>
      <c r="G9" s="439"/>
      <c r="H9" s="440"/>
      <c r="I9" s="440"/>
      <c r="J9" s="440"/>
      <c r="K9" s="440"/>
      <c r="L9" s="440"/>
      <c r="M9" s="440"/>
      <c r="N9" s="440"/>
      <c r="O9" s="440"/>
      <c r="P9" s="440"/>
      <c r="Q9" s="440"/>
      <c r="R9" s="440"/>
      <c r="S9" s="440"/>
      <c r="T9" s="441"/>
      <c r="U9" s="420"/>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71"/>
      <c r="BC9" s="471"/>
      <c r="BD9" s="471"/>
      <c r="BE9" s="471"/>
      <c r="BF9" s="471"/>
      <c r="BG9" s="471"/>
      <c r="BH9" s="471"/>
      <c r="BI9" s="471"/>
      <c r="BJ9" s="471"/>
      <c r="BK9" s="471"/>
      <c r="BL9" s="471"/>
      <c r="BM9" s="471"/>
      <c r="BN9" s="471"/>
      <c r="BO9" s="471"/>
      <c r="BP9" s="471"/>
      <c r="BQ9" s="472"/>
      <c r="BS9" s="131"/>
      <c r="BT9" s="131"/>
      <c r="BU9" s="131"/>
    </row>
    <row r="10" spans="1:73" ht="14.4" customHeight="1">
      <c r="A10" s="131"/>
      <c r="G10" s="442"/>
      <c r="H10" s="443"/>
      <c r="I10" s="443"/>
      <c r="J10" s="443"/>
      <c r="K10" s="443"/>
      <c r="L10" s="443"/>
      <c r="M10" s="443"/>
      <c r="N10" s="443"/>
      <c r="O10" s="443"/>
      <c r="P10" s="443"/>
      <c r="Q10" s="443"/>
      <c r="R10" s="443"/>
      <c r="S10" s="443"/>
      <c r="T10" s="444"/>
      <c r="U10" s="422"/>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73"/>
      <c r="BC10" s="473"/>
      <c r="BD10" s="473"/>
      <c r="BE10" s="473"/>
      <c r="BF10" s="473"/>
      <c r="BG10" s="473"/>
      <c r="BH10" s="473"/>
      <c r="BI10" s="473"/>
      <c r="BJ10" s="473"/>
      <c r="BK10" s="473"/>
      <c r="BL10" s="473"/>
      <c r="BM10" s="473"/>
      <c r="BN10" s="473"/>
      <c r="BO10" s="473"/>
      <c r="BP10" s="473"/>
      <c r="BQ10" s="474"/>
      <c r="BS10" s="131"/>
      <c r="BT10" s="131"/>
      <c r="BU10" s="131"/>
    </row>
    <row r="11" spans="1:73" ht="14.4" customHeight="1">
      <c r="A11" s="131">
        <v>21</v>
      </c>
      <c r="G11" s="436" t="s">
        <v>10</v>
      </c>
      <c r="H11" s="437"/>
      <c r="I11" s="437"/>
      <c r="J11" s="437"/>
      <c r="K11" s="437"/>
      <c r="L11" s="437"/>
      <c r="M11" s="437"/>
      <c r="N11" s="437"/>
      <c r="O11" s="437"/>
      <c r="P11" s="437"/>
      <c r="Q11" s="437"/>
      <c r="R11" s="437"/>
      <c r="S11" s="437"/>
      <c r="T11" s="438"/>
      <c r="U11" s="418" t="str">
        <f>IF(INDEX(入力,$A11,BQ$1)="","",INDEX(入力,$A11,BQ$1))</f>
        <v/>
      </c>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66"/>
      <c r="BS11" s="131"/>
      <c r="BT11" s="131"/>
      <c r="BU11" s="131"/>
    </row>
    <row r="12" spans="1:73" ht="14.4" customHeight="1">
      <c r="A12" s="131"/>
      <c r="G12" s="439"/>
      <c r="H12" s="440"/>
      <c r="I12" s="440"/>
      <c r="J12" s="440"/>
      <c r="K12" s="440"/>
      <c r="L12" s="440"/>
      <c r="M12" s="440"/>
      <c r="N12" s="440"/>
      <c r="O12" s="440"/>
      <c r="P12" s="440"/>
      <c r="Q12" s="440"/>
      <c r="R12" s="440"/>
      <c r="S12" s="440"/>
      <c r="T12" s="441"/>
      <c r="U12" s="420"/>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67"/>
      <c r="BS12" s="131"/>
      <c r="BT12" s="131"/>
      <c r="BU12" s="131"/>
    </row>
    <row r="13" spans="1:73" ht="14.4" customHeight="1">
      <c r="A13" s="131"/>
      <c r="G13" s="442"/>
      <c r="H13" s="443"/>
      <c r="I13" s="443"/>
      <c r="J13" s="443"/>
      <c r="K13" s="443"/>
      <c r="L13" s="443"/>
      <c r="M13" s="443"/>
      <c r="N13" s="443"/>
      <c r="O13" s="443"/>
      <c r="P13" s="443"/>
      <c r="Q13" s="443"/>
      <c r="R13" s="443"/>
      <c r="S13" s="443"/>
      <c r="T13" s="444"/>
      <c r="U13" s="422"/>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68"/>
      <c r="BS13" s="131"/>
      <c r="BT13" s="131"/>
      <c r="BU13" s="131"/>
    </row>
    <row r="14" spans="1:73" ht="14.4" customHeight="1">
      <c r="A14" s="131"/>
      <c r="G14" s="2"/>
      <c r="I14" s="437"/>
      <c r="J14" s="437"/>
      <c r="K14" s="437"/>
      <c r="L14" s="437"/>
      <c r="M14" s="437"/>
      <c r="N14" s="437"/>
      <c r="O14" s="437"/>
      <c r="P14" s="437"/>
      <c r="Q14" s="437"/>
      <c r="R14" s="437"/>
      <c r="S14" s="437"/>
      <c r="T14" s="437"/>
      <c r="U14" s="437"/>
      <c r="V14" s="437"/>
      <c r="W14" s="437"/>
      <c r="X14" s="437"/>
      <c r="Y14" s="437"/>
      <c r="Z14" s="17"/>
      <c r="AA14" s="17"/>
      <c r="AB14" s="17"/>
      <c r="AC14" s="17"/>
      <c r="AD14" s="17"/>
      <c r="AE14" s="17"/>
      <c r="AF14" s="425" t="s">
        <v>14</v>
      </c>
      <c r="AG14" s="425"/>
      <c r="AH14" s="425"/>
      <c r="AI14" s="425"/>
      <c r="AJ14" s="425"/>
      <c r="AK14" s="425"/>
      <c r="AL14" s="425"/>
      <c r="AM14" s="425"/>
      <c r="AN14" s="425"/>
      <c r="AO14" s="425"/>
      <c r="AP14" s="425"/>
      <c r="AQ14" s="425"/>
      <c r="AR14" s="425"/>
      <c r="AS14" s="425"/>
      <c r="AT14" s="425"/>
      <c r="AU14" s="425"/>
      <c r="AV14" s="425"/>
      <c r="AW14" s="17"/>
      <c r="AX14" s="17"/>
      <c r="AY14" s="17"/>
      <c r="AZ14" s="17"/>
      <c r="BA14" s="17"/>
      <c r="BB14" s="17"/>
      <c r="BC14" s="17"/>
      <c r="BD14" s="17"/>
      <c r="BE14" s="17"/>
      <c r="BF14" s="17"/>
      <c r="BG14" s="17"/>
      <c r="BH14" s="17"/>
      <c r="BI14" s="17"/>
      <c r="BJ14" s="17"/>
      <c r="BK14" s="17"/>
      <c r="BL14" s="17"/>
      <c r="BM14" s="17"/>
      <c r="BN14" s="17"/>
      <c r="BO14" s="13"/>
      <c r="BP14" s="13"/>
      <c r="BQ14" s="14"/>
      <c r="BS14" s="131"/>
      <c r="BT14" s="131"/>
      <c r="BU14" s="131"/>
    </row>
    <row r="15" spans="1:73" ht="14.4" customHeight="1">
      <c r="A15" s="131"/>
      <c r="G15" s="2"/>
      <c r="I15" s="440"/>
      <c r="J15" s="440"/>
      <c r="K15" s="440"/>
      <c r="L15" s="440"/>
      <c r="M15" s="440"/>
      <c r="N15" s="440"/>
      <c r="O15" s="440"/>
      <c r="P15" s="440"/>
      <c r="Q15" s="440"/>
      <c r="R15" s="440"/>
      <c r="S15" s="440"/>
      <c r="T15" s="440"/>
      <c r="U15" s="440"/>
      <c r="V15" s="440"/>
      <c r="W15" s="440"/>
      <c r="X15" s="440"/>
      <c r="Y15" s="440"/>
      <c r="Z15" s="18"/>
      <c r="AA15" s="18"/>
      <c r="AB15" s="18"/>
      <c r="AC15" s="18"/>
      <c r="AD15" s="18"/>
      <c r="AE15" s="18"/>
      <c r="AF15" s="426"/>
      <c r="AG15" s="426"/>
      <c r="AH15" s="426"/>
      <c r="AI15" s="426"/>
      <c r="AJ15" s="426"/>
      <c r="AK15" s="426"/>
      <c r="AL15" s="426"/>
      <c r="AM15" s="426"/>
      <c r="AN15" s="426"/>
      <c r="AO15" s="426"/>
      <c r="AP15" s="426"/>
      <c r="AQ15" s="426"/>
      <c r="AR15" s="426"/>
      <c r="AS15" s="426"/>
      <c r="AT15" s="426"/>
      <c r="AU15" s="426"/>
      <c r="AV15" s="426"/>
      <c r="AW15" s="18"/>
      <c r="AX15" s="18"/>
      <c r="AY15" s="18"/>
      <c r="AZ15" s="18"/>
      <c r="BA15" s="18"/>
      <c r="BB15" s="18"/>
      <c r="BC15" s="18"/>
      <c r="BD15" s="18"/>
      <c r="BE15" s="18"/>
      <c r="BF15" s="18"/>
      <c r="BG15" s="18"/>
      <c r="BH15" s="18"/>
      <c r="BI15" s="18"/>
      <c r="BJ15" s="18"/>
      <c r="BK15" s="18"/>
      <c r="BL15" s="18"/>
      <c r="BM15" s="18"/>
      <c r="BN15" s="18"/>
      <c r="BO15" s="15"/>
      <c r="BP15" s="15"/>
      <c r="BQ15" s="16"/>
      <c r="BS15" s="131"/>
      <c r="BT15" s="131"/>
      <c r="BU15" s="131"/>
    </row>
    <row r="16" spans="1:73" ht="14.4" customHeight="1">
      <c r="A16" s="131"/>
      <c r="G16" s="2"/>
      <c r="I16" s="19" t="s">
        <v>13</v>
      </c>
      <c r="J16" s="19"/>
      <c r="K16" s="19"/>
      <c r="L16" s="19"/>
      <c r="M16" s="19"/>
      <c r="N16" s="19"/>
      <c r="O16" s="19"/>
      <c r="P16" s="19"/>
      <c r="Q16" s="19"/>
      <c r="R16" s="19"/>
      <c r="S16" s="19"/>
      <c r="T16" s="19"/>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5"/>
      <c r="BP16" s="15"/>
      <c r="BQ16" s="16"/>
      <c r="BS16" s="131"/>
      <c r="BT16" s="131"/>
      <c r="BU16" s="131"/>
    </row>
    <row r="17" spans="1:73" ht="14.4" customHeight="1">
      <c r="A17" s="131"/>
      <c r="G17" s="424" t="s">
        <v>1</v>
      </c>
      <c r="H17" s="424"/>
      <c r="I17" s="424"/>
      <c r="J17" s="424"/>
      <c r="K17" s="424" t="s">
        <v>3</v>
      </c>
      <c r="L17" s="424"/>
      <c r="M17" s="424"/>
      <c r="N17" s="424"/>
      <c r="O17" s="424"/>
      <c r="P17" s="424"/>
      <c r="Q17" s="424"/>
      <c r="R17" s="424"/>
      <c r="S17" s="424"/>
      <c r="T17" s="424"/>
      <c r="U17" s="424" t="s">
        <v>11</v>
      </c>
      <c r="V17" s="424"/>
      <c r="W17" s="424"/>
      <c r="X17" s="424"/>
      <c r="Y17" s="424"/>
      <c r="Z17" s="424"/>
      <c r="AA17" s="424"/>
      <c r="AB17" s="424"/>
      <c r="AC17" s="424"/>
      <c r="AD17" s="424"/>
      <c r="AE17" s="424"/>
      <c r="AF17" s="424"/>
      <c r="AG17" s="424"/>
      <c r="AH17" s="424"/>
      <c r="AI17" s="424"/>
      <c r="AJ17" s="424"/>
      <c r="AK17" s="424"/>
      <c r="AL17" s="424"/>
      <c r="AM17" s="424"/>
      <c r="AN17" s="424"/>
      <c r="AO17" s="424" t="s">
        <v>102</v>
      </c>
      <c r="AP17" s="424"/>
      <c r="AQ17" s="424"/>
      <c r="AR17" s="424"/>
      <c r="AS17" s="424"/>
      <c r="AT17" s="424"/>
      <c r="AU17" s="424"/>
      <c r="AV17" s="424"/>
      <c r="AW17" s="424"/>
      <c r="AX17" s="424"/>
      <c r="AY17" s="424"/>
      <c r="AZ17" s="424"/>
      <c r="BA17" s="424"/>
      <c r="BB17" s="424"/>
      <c r="BC17" s="424"/>
      <c r="BD17" s="424"/>
      <c r="BE17" s="424"/>
      <c r="BF17" s="424"/>
      <c r="BG17" s="424"/>
      <c r="BH17" s="424" t="s">
        <v>2</v>
      </c>
      <c r="BI17" s="424"/>
      <c r="BJ17" s="424"/>
      <c r="BK17" s="424"/>
      <c r="BL17" s="424"/>
      <c r="BM17" s="424" t="s">
        <v>8</v>
      </c>
      <c r="BN17" s="424"/>
      <c r="BO17" s="424"/>
      <c r="BP17" s="424"/>
      <c r="BQ17" s="424"/>
      <c r="BS17" s="131"/>
      <c r="BT17" s="131"/>
      <c r="BU17" s="131"/>
    </row>
    <row r="18" spans="1:73" ht="14.4" customHeight="1">
      <c r="A18" s="131"/>
      <c r="G18" s="424"/>
      <c r="H18" s="424"/>
      <c r="I18" s="424"/>
      <c r="J18" s="424"/>
      <c r="K18" s="424"/>
      <c r="L18" s="424"/>
      <c r="M18" s="424"/>
      <c r="N18" s="424"/>
      <c r="O18" s="424"/>
      <c r="P18" s="424"/>
      <c r="Q18" s="424"/>
      <c r="R18" s="424"/>
      <c r="S18" s="424"/>
      <c r="T18" s="424"/>
      <c r="U18" s="424"/>
      <c r="V18" s="424"/>
      <c r="W18" s="424"/>
      <c r="X18" s="424"/>
      <c r="Y18" s="424"/>
      <c r="Z18" s="424"/>
      <c r="AA18" s="424"/>
      <c r="AB18" s="424"/>
      <c r="AC18" s="424"/>
      <c r="AD18" s="424"/>
      <c r="AE18" s="424"/>
      <c r="AF18" s="424"/>
      <c r="AG18" s="424"/>
      <c r="AH18" s="424"/>
      <c r="AI18" s="424"/>
      <c r="AJ18" s="424"/>
      <c r="AK18" s="424"/>
      <c r="AL18" s="424"/>
      <c r="AM18" s="424"/>
      <c r="AN18" s="424"/>
      <c r="AO18" s="424"/>
      <c r="AP18" s="424"/>
      <c r="AQ18" s="424"/>
      <c r="AR18" s="424"/>
      <c r="AS18" s="424"/>
      <c r="AT18" s="424"/>
      <c r="AU18" s="424"/>
      <c r="AV18" s="424"/>
      <c r="AW18" s="424"/>
      <c r="AX18" s="424"/>
      <c r="AY18" s="424"/>
      <c r="AZ18" s="424"/>
      <c r="BA18" s="424"/>
      <c r="BB18" s="424"/>
      <c r="BC18" s="424"/>
      <c r="BD18" s="424"/>
      <c r="BE18" s="424"/>
      <c r="BF18" s="424"/>
      <c r="BG18" s="424"/>
      <c r="BH18" s="424"/>
      <c r="BI18" s="424"/>
      <c r="BJ18" s="424"/>
      <c r="BK18" s="424"/>
      <c r="BL18" s="424"/>
      <c r="BM18" s="424"/>
      <c r="BN18" s="424"/>
      <c r="BO18" s="424"/>
      <c r="BP18" s="424"/>
      <c r="BQ18" s="424"/>
      <c r="BS18" s="131"/>
      <c r="BT18" s="131"/>
      <c r="BU18" s="131"/>
    </row>
    <row r="19" spans="1:73" ht="14.4" customHeight="1">
      <c r="A19" s="131">
        <v>23</v>
      </c>
      <c r="G19" s="424">
        <v>1</v>
      </c>
      <c r="H19" s="424"/>
      <c r="I19" s="424"/>
      <c r="J19" s="424"/>
      <c r="K19" s="417" t="str">
        <f ca="1">IF(INDEX(入力,$A19,K$1)="","",INDEX(入力,$A19,K$1))</f>
        <v/>
      </c>
      <c r="L19" s="417"/>
      <c r="M19" s="417"/>
      <c r="N19" s="417"/>
      <c r="O19" s="417"/>
      <c r="P19" s="417"/>
      <c r="Q19" s="417"/>
      <c r="R19" s="417"/>
      <c r="S19" s="417"/>
      <c r="T19" s="417"/>
      <c r="U19" s="417" t="str">
        <f ca="1">IF($K19="","",VLOOKUP($K19,旧選手名簿,U$1,FALSE))</f>
        <v/>
      </c>
      <c r="V19" s="417"/>
      <c r="W19" s="417"/>
      <c r="X19" s="417"/>
      <c r="Y19" s="417"/>
      <c r="Z19" s="417"/>
      <c r="AA19" s="417"/>
      <c r="AB19" s="417"/>
      <c r="AC19" s="417"/>
      <c r="AD19" s="417"/>
      <c r="AE19" s="417">
        <f>IF(INDEX(入力シート!AE1:BC36,$A19,AE$1)="","",入力シート!$AG$1*100+INDEX(入力シート!AE1:BC36,$A19,AE$1))</f>
        <v>9011</v>
      </c>
      <c r="AF19" s="417"/>
      <c r="AG19" s="417"/>
      <c r="AH19" s="417"/>
      <c r="AI19" s="417"/>
      <c r="AJ19" s="417"/>
      <c r="AK19" s="417"/>
      <c r="AL19" s="417"/>
      <c r="AM19" s="417"/>
      <c r="AN19" s="417"/>
      <c r="AO19" s="445" t="str">
        <f ca="1">IF($K19="","",VLOOKUP($K19,旧選手名簿,AO$1,FALSE))</f>
        <v/>
      </c>
      <c r="AP19" s="446"/>
      <c r="AQ19" s="446"/>
      <c r="AR19" s="446"/>
      <c r="AS19" s="446"/>
      <c r="AT19" s="446"/>
      <c r="AU19" s="446"/>
      <c r="AV19" s="446"/>
      <c r="AW19" s="446"/>
      <c r="AX19" s="446"/>
      <c r="AY19" s="446"/>
      <c r="AZ19" s="446"/>
      <c r="BA19" s="446"/>
      <c r="BB19" s="446"/>
      <c r="BC19" s="446"/>
      <c r="BD19" s="446"/>
      <c r="BE19" s="446"/>
      <c r="BF19" s="446"/>
      <c r="BG19" s="447"/>
      <c r="BH19" s="417" t="str">
        <f ca="1">IF($K19="","",VLOOKUP($K19,旧選手名簿,BH$1,FALSE))</f>
        <v/>
      </c>
      <c r="BI19" s="417"/>
      <c r="BJ19" s="417"/>
      <c r="BK19" s="417"/>
      <c r="BL19" s="417"/>
      <c r="BM19" s="417" t="str">
        <f ca="1">IF($K19="","",VLOOKUP($K19,旧選手名簿,BM$1,FALSE))</f>
        <v/>
      </c>
      <c r="BN19" s="417"/>
      <c r="BO19" s="417"/>
      <c r="BP19" s="417"/>
      <c r="BQ19" s="417"/>
      <c r="BS19" s="131"/>
      <c r="BT19" s="131"/>
      <c r="BU19" s="131"/>
    </row>
    <row r="20" spans="1:73" ht="14.4" customHeight="1">
      <c r="A20" s="131"/>
      <c r="G20" s="424"/>
      <c r="H20" s="424"/>
      <c r="I20" s="424"/>
      <c r="J20" s="424"/>
      <c r="K20" s="417"/>
      <c r="L20" s="417"/>
      <c r="M20" s="417"/>
      <c r="N20" s="417"/>
      <c r="O20" s="417"/>
      <c r="P20" s="417"/>
      <c r="Q20" s="417"/>
      <c r="R20" s="417"/>
      <c r="S20" s="417"/>
      <c r="T20" s="417"/>
      <c r="U20" s="417"/>
      <c r="V20" s="417"/>
      <c r="W20" s="417"/>
      <c r="X20" s="417"/>
      <c r="Y20" s="417"/>
      <c r="Z20" s="417"/>
      <c r="AA20" s="417"/>
      <c r="AB20" s="417"/>
      <c r="AC20" s="417"/>
      <c r="AD20" s="417"/>
      <c r="AE20" s="417"/>
      <c r="AF20" s="417"/>
      <c r="AG20" s="417"/>
      <c r="AH20" s="417"/>
      <c r="AI20" s="417"/>
      <c r="AJ20" s="417"/>
      <c r="AK20" s="417"/>
      <c r="AL20" s="417"/>
      <c r="AM20" s="417"/>
      <c r="AN20" s="417"/>
      <c r="AO20" s="448"/>
      <c r="AP20" s="449"/>
      <c r="AQ20" s="449"/>
      <c r="AR20" s="449"/>
      <c r="AS20" s="449"/>
      <c r="AT20" s="449"/>
      <c r="AU20" s="449"/>
      <c r="AV20" s="449"/>
      <c r="AW20" s="449"/>
      <c r="AX20" s="449"/>
      <c r="AY20" s="449"/>
      <c r="AZ20" s="449"/>
      <c r="BA20" s="449"/>
      <c r="BB20" s="449"/>
      <c r="BC20" s="449"/>
      <c r="BD20" s="449"/>
      <c r="BE20" s="449"/>
      <c r="BF20" s="449"/>
      <c r="BG20" s="450"/>
      <c r="BH20" s="417"/>
      <c r="BI20" s="417"/>
      <c r="BJ20" s="417"/>
      <c r="BK20" s="417"/>
      <c r="BL20" s="417"/>
      <c r="BM20" s="417"/>
      <c r="BN20" s="417"/>
      <c r="BO20" s="417"/>
      <c r="BP20" s="417"/>
      <c r="BQ20" s="417"/>
      <c r="BS20" s="131"/>
      <c r="BT20" s="131"/>
      <c r="BU20" s="131"/>
    </row>
    <row r="21" spans="1:73" ht="14.4" customHeight="1">
      <c r="A21" s="131"/>
      <c r="G21" s="424"/>
      <c r="H21" s="424"/>
      <c r="I21" s="424"/>
      <c r="J21" s="424"/>
      <c r="K21" s="417"/>
      <c r="L21" s="417"/>
      <c r="M21" s="417"/>
      <c r="N21" s="417"/>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51"/>
      <c r="AP21" s="452"/>
      <c r="AQ21" s="452"/>
      <c r="AR21" s="452"/>
      <c r="AS21" s="452"/>
      <c r="AT21" s="452"/>
      <c r="AU21" s="452"/>
      <c r="AV21" s="452"/>
      <c r="AW21" s="452"/>
      <c r="AX21" s="452"/>
      <c r="AY21" s="452"/>
      <c r="AZ21" s="452"/>
      <c r="BA21" s="452"/>
      <c r="BB21" s="452"/>
      <c r="BC21" s="452"/>
      <c r="BD21" s="452"/>
      <c r="BE21" s="452"/>
      <c r="BF21" s="452"/>
      <c r="BG21" s="453"/>
      <c r="BH21" s="417"/>
      <c r="BI21" s="417"/>
      <c r="BJ21" s="417"/>
      <c r="BK21" s="417"/>
      <c r="BL21" s="417"/>
      <c r="BM21" s="417"/>
      <c r="BN21" s="417"/>
      <c r="BO21" s="417"/>
      <c r="BP21" s="417"/>
      <c r="BQ21" s="417"/>
      <c r="BS21" s="131"/>
      <c r="BT21" s="131"/>
      <c r="BU21" s="131"/>
    </row>
    <row r="22" spans="1:73" ht="14.4" customHeight="1">
      <c r="A22" s="131">
        <f>A19+1</f>
        <v>24</v>
      </c>
      <c r="G22" s="424">
        <v>2</v>
      </c>
      <c r="H22" s="424"/>
      <c r="I22" s="424"/>
      <c r="J22" s="424"/>
      <c r="K22" s="417" t="str">
        <f ca="1">IF(INDEX(入力,$A22,K$1)="","",INDEX(入力,$A22,K$1))</f>
        <v/>
      </c>
      <c r="L22" s="417"/>
      <c r="M22" s="417"/>
      <c r="N22" s="417"/>
      <c r="O22" s="417"/>
      <c r="P22" s="417"/>
      <c r="Q22" s="417"/>
      <c r="R22" s="417"/>
      <c r="S22" s="417"/>
      <c r="T22" s="417"/>
      <c r="U22" s="417" t="str">
        <f ca="1">IF($K22="","",VLOOKUP($K22,旧選手名簿,U$1,FALSE))</f>
        <v/>
      </c>
      <c r="V22" s="417"/>
      <c r="W22" s="417"/>
      <c r="X22" s="417"/>
      <c r="Y22" s="417"/>
      <c r="Z22" s="417"/>
      <c r="AA22" s="417"/>
      <c r="AB22" s="417"/>
      <c r="AC22" s="417"/>
      <c r="AD22" s="417"/>
      <c r="AE22" s="417">
        <f>IF(INDEX(入力シート!AE4:BC39,$A22,AE$1)="","",入力シート!$AG$1*100+INDEX(入力シート!AE4:BC39,$A22,AE$1))</f>
        <v>9015</v>
      </c>
      <c r="AF22" s="417"/>
      <c r="AG22" s="417"/>
      <c r="AH22" s="417"/>
      <c r="AI22" s="417"/>
      <c r="AJ22" s="417"/>
      <c r="AK22" s="417"/>
      <c r="AL22" s="417"/>
      <c r="AM22" s="417"/>
      <c r="AN22" s="417"/>
      <c r="AO22" s="417" t="str">
        <f ca="1">IF($K22="","",VLOOKUP($K22,旧選手名簿,AO$1,FALSE))</f>
        <v/>
      </c>
      <c r="AP22" s="417"/>
      <c r="AQ22" s="417"/>
      <c r="AR22" s="417"/>
      <c r="AS22" s="417"/>
      <c r="AT22" s="417"/>
      <c r="AU22" s="417"/>
      <c r="AV22" s="417"/>
      <c r="AW22" s="417"/>
      <c r="AX22" s="417"/>
      <c r="AY22" s="417"/>
      <c r="AZ22" s="417"/>
      <c r="BA22" s="417"/>
      <c r="BB22" s="417"/>
      <c r="BC22" s="417"/>
      <c r="BD22" s="417"/>
      <c r="BE22" s="417"/>
      <c r="BF22" s="417"/>
      <c r="BG22" s="417"/>
      <c r="BH22" s="417" t="str">
        <f ca="1">IF($K22="","",VLOOKUP($K22,旧選手名簿,BH$1,FALSE))</f>
        <v/>
      </c>
      <c r="BI22" s="417"/>
      <c r="BJ22" s="417"/>
      <c r="BK22" s="417"/>
      <c r="BL22" s="417"/>
      <c r="BM22" s="417" t="str">
        <f ca="1">IF($K22="","",VLOOKUP($K22,旧選手名簿,BM$1,FALSE))</f>
        <v/>
      </c>
      <c r="BN22" s="417"/>
      <c r="BO22" s="417"/>
      <c r="BP22" s="417"/>
      <c r="BQ22" s="417"/>
      <c r="BS22" s="131"/>
      <c r="BT22" s="131"/>
      <c r="BU22" s="131"/>
    </row>
    <row r="23" spans="1:73" ht="14.4" customHeight="1">
      <c r="A23" s="131"/>
      <c r="G23" s="424"/>
      <c r="H23" s="424"/>
      <c r="I23" s="424"/>
      <c r="J23" s="424"/>
      <c r="K23" s="417"/>
      <c r="L23" s="417"/>
      <c r="M23" s="417"/>
      <c r="N23" s="417"/>
      <c r="O23" s="417"/>
      <c r="P23" s="417"/>
      <c r="Q23" s="417"/>
      <c r="R23" s="417"/>
      <c r="S23" s="417"/>
      <c r="T23" s="417"/>
      <c r="U23" s="417"/>
      <c r="V23" s="417"/>
      <c r="W23" s="417"/>
      <c r="X23" s="417"/>
      <c r="Y23" s="417"/>
      <c r="Z23" s="417"/>
      <c r="AA23" s="417"/>
      <c r="AB23" s="417"/>
      <c r="AC23" s="417"/>
      <c r="AD23" s="417"/>
      <c r="AE23" s="417"/>
      <c r="AF23" s="417"/>
      <c r="AG23" s="417"/>
      <c r="AH23" s="417"/>
      <c r="AI23" s="417"/>
      <c r="AJ23" s="417"/>
      <c r="AK23" s="417"/>
      <c r="AL23" s="417"/>
      <c r="AM23" s="417"/>
      <c r="AN23" s="417"/>
      <c r="AO23" s="417"/>
      <c r="AP23" s="417"/>
      <c r="AQ23" s="417"/>
      <c r="AR23" s="417"/>
      <c r="AS23" s="417"/>
      <c r="AT23" s="417"/>
      <c r="AU23" s="417"/>
      <c r="AV23" s="417"/>
      <c r="AW23" s="417"/>
      <c r="AX23" s="417"/>
      <c r="AY23" s="417"/>
      <c r="AZ23" s="417"/>
      <c r="BA23" s="417"/>
      <c r="BB23" s="417"/>
      <c r="BC23" s="417"/>
      <c r="BD23" s="417"/>
      <c r="BE23" s="417"/>
      <c r="BF23" s="417"/>
      <c r="BG23" s="417"/>
      <c r="BH23" s="417"/>
      <c r="BI23" s="417"/>
      <c r="BJ23" s="417"/>
      <c r="BK23" s="417"/>
      <c r="BL23" s="417"/>
      <c r="BM23" s="417"/>
      <c r="BN23" s="417"/>
      <c r="BO23" s="417"/>
      <c r="BP23" s="417"/>
      <c r="BQ23" s="417"/>
      <c r="BS23" s="131"/>
      <c r="BT23" s="131"/>
      <c r="BU23" s="131"/>
    </row>
    <row r="24" spans="1:73" ht="14.4" customHeight="1">
      <c r="A24" s="131"/>
      <c r="G24" s="424"/>
      <c r="H24" s="424"/>
      <c r="I24" s="424"/>
      <c r="J24" s="424"/>
      <c r="K24" s="417"/>
      <c r="L24" s="417"/>
      <c r="M24" s="417"/>
      <c r="N24" s="417"/>
      <c r="O24" s="417"/>
      <c r="P24" s="417"/>
      <c r="Q24" s="417"/>
      <c r="R24" s="417"/>
      <c r="S24" s="417"/>
      <c r="T24" s="417"/>
      <c r="U24" s="417"/>
      <c r="V24" s="417"/>
      <c r="W24" s="417"/>
      <c r="X24" s="417"/>
      <c r="Y24" s="417"/>
      <c r="Z24" s="417"/>
      <c r="AA24" s="417"/>
      <c r="AB24" s="417"/>
      <c r="AC24" s="417"/>
      <c r="AD24" s="417"/>
      <c r="AE24" s="417"/>
      <c r="AF24" s="417"/>
      <c r="AG24" s="417"/>
      <c r="AH24" s="417"/>
      <c r="AI24" s="417"/>
      <c r="AJ24" s="417"/>
      <c r="AK24" s="417"/>
      <c r="AL24" s="417"/>
      <c r="AM24" s="417"/>
      <c r="AN24" s="417"/>
      <c r="AO24" s="417"/>
      <c r="AP24" s="417"/>
      <c r="AQ24" s="417"/>
      <c r="AR24" s="417"/>
      <c r="AS24" s="417"/>
      <c r="AT24" s="417"/>
      <c r="AU24" s="417"/>
      <c r="AV24" s="417"/>
      <c r="AW24" s="417"/>
      <c r="AX24" s="417"/>
      <c r="AY24" s="417"/>
      <c r="AZ24" s="417"/>
      <c r="BA24" s="417"/>
      <c r="BB24" s="417"/>
      <c r="BC24" s="417"/>
      <c r="BD24" s="417"/>
      <c r="BE24" s="417"/>
      <c r="BF24" s="417"/>
      <c r="BG24" s="417"/>
      <c r="BH24" s="417"/>
      <c r="BI24" s="417"/>
      <c r="BJ24" s="417"/>
      <c r="BK24" s="417"/>
      <c r="BL24" s="417"/>
      <c r="BM24" s="417"/>
      <c r="BN24" s="417"/>
      <c r="BO24" s="417"/>
      <c r="BP24" s="417"/>
      <c r="BQ24" s="417"/>
      <c r="BS24" s="131"/>
      <c r="BT24" s="131"/>
      <c r="BU24" s="131"/>
    </row>
    <row r="25" spans="1:73" ht="14.4" customHeight="1">
      <c r="A25" s="131">
        <f>A22+1</f>
        <v>25</v>
      </c>
      <c r="G25" s="424">
        <v>3</v>
      </c>
      <c r="H25" s="424"/>
      <c r="I25" s="424"/>
      <c r="J25" s="424"/>
      <c r="K25" s="417" t="str">
        <f ca="1">IF(INDEX(入力,$A25,K$1)="","",INDEX(入力,$A25,K$1))</f>
        <v/>
      </c>
      <c r="L25" s="417"/>
      <c r="M25" s="417"/>
      <c r="N25" s="417"/>
      <c r="O25" s="417"/>
      <c r="P25" s="417"/>
      <c r="Q25" s="417"/>
      <c r="R25" s="417"/>
      <c r="S25" s="417"/>
      <c r="T25" s="417"/>
      <c r="U25" s="445" t="str">
        <f ca="1">IF($K25="","",VLOOKUP($K25,旧選手名簿,U$1,FALSE))</f>
        <v/>
      </c>
      <c r="V25" s="446"/>
      <c r="W25" s="446"/>
      <c r="X25" s="446"/>
      <c r="Y25" s="446"/>
      <c r="Z25" s="446"/>
      <c r="AA25" s="446"/>
      <c r="AB25" s="446"/>
      <c r="AC25" s="446"/>
      <c r="AD25" s="446"/>
      <c r="AE25" s="446">
        <f>IF(INDEX(入力シート!AE7:BC42,$A25,AE$1)="","",入力シート!$AG$1*100+INDEX(入力シート!AE7:BC42,$A25,AE$1))</f>
        <v>9019</v>
      </c>
      <c r="AF25" s="446"/>
      <c r="AG25" s="446"/>
      <c r="AH25" s="446"/>
      <c r="AI25" s="446"/>
      <c r="AJ25" s="446"/>
      <c r="AK25" s="446"/>
      <c r="AL25" s="446"/>
      <c r="AM25" s="446"/>
      <c r="AN25" s="447"/>
      <c r="AO25" s="417" t="str">
        <f ca="1">IF($K25="","",VLOOKUP($K25,旧選手名簿,AO$1,FALSE))</f>
        <v/>
      </c>
      <c r="AP25" s="417"/>
      <c r="AQ25" s="417"/>
      <c r="AR25" s="417"/>
      <c r="AS25" s="417"/>
      <c r="AT25" s="417"/>
      <c r="AU25" s="417"/>
      <c r="AV25" s="417"/>
      <c r="AW25" s="417"/>
      <c r="AX25" s="417"/>
      <c r="AY25" s="417"/>
      <c r="AZ25" s="417"/>
      <c r="BA25" s="417"/>
      <c r="BB25" s="417"/>
      <c r="BC25" s="417"/>
      <c r="BD25" s="417"/>
      <c r="BE25" s="417"/>
      <c r="BF25" s="417"/>
      <c r="BG25" s="417"/>
      <c r="BH25" s="417" t="str">
        <f ca="1">IF($K25="","",VLOOKUP($K25,旧選手名簿,BH$1,FALSE))</f>
        <v/>
      </c>
      <c r="BI25" s="417"/>
      <c r="BJ25" s="417"/>
      <c r="BK25" s="417"/>
      <c r="BL25" s="417"/>
      <c r="BM25" s="417" t="str">
        <f ca="1">IF($K25="","",VLOOKUP($K25,旧選手名簿,BM$1,FALSE))</f>
        <v/>
      </c>
      <c r="BN25" s="417"/>
      <c r="BO25" s="417"/>
      <c r="BP25" s="417"/>
      <c r="BQ25" s="417"/>
      <c r="BS25" s="131"/>
      <c r="BT25" s="131"/>
      <c r="BU25" s="131"/>
    </row>
    <row r="26" spans="1:73" ht="14.4" customHeight="1">
      <c r="A26" s="131"/>
      <c r="G26" s="424"/>
      <c r="H26" s="424"/>
      <c r="I26" s="424"/>
      <c r="J26" s="424"/>
      <c r="K26" s="417"/>
      <c r="L26" s="417"/>
      <c r="M26" s="417"/>
      <c r="N26" s="417"/>
      <c r="O26" s="417"/>
      <c r="P26" s="417"/>
      <c r="Q26" s="417"/>
      <c r="R26" s="417"/>
      <c r="S26" s="417"/>
      <c r="T26" s="417"/>
      <c r="U26" s="448"/>
      <c r="V26" s="449"/>
      <c r="W26" s="449"/>
      <c r="X26" s="449"/>
      <c r="Y26" s="449"/>
      <c r="Z26" s="449"/>
      <c r="AA26" s="449"/>
      <c r="AB26" s="449"/>
      <c r="AC26" s="449"/>
      <c r="AD26" s="449"/>
      <c r="AE26" s="449"/>
      <c r="AF26" s="449"/>
      <c r="AG26" s="449"/>
      <c r="AH26" s="449"/>
      <c r="AI26" s="449"/>
      <c r="AJ26" s="449"/>
      <c r="AK26" s="449"/>
      <c r="AL26" s="449"/>
      <c r="AM26" s="449"/>
      <c r="AN26" s="450"/>
      <c r="AO26" s="417"/>
      <c r="AP26" s="417"/>
      <c r="AQ26" s="417"/>
      <c r="AR26" s="417"/>
      <c r="AS26" s="417"/>
      <c r="AT26" s="417"/>
      <c r="AU26" s="417"/>
      <c r="AV26" s="417"/>
      <c r="AW26" s="417"/>
      <c r="AX26" s="417"/>
      <c r="AY26" s="417"/>
      <c r="AZ26" s="417"/>
      <c r="BA26" s="417"/>
      <c r="BB26" s="417"/>
      <c r="BC26" s="417"/>
      <c r="BD26" s="417"/>
      <c r="BE26" s="417"/>
      <c r="BF26" s="417"/>
      <c r="BG26" s="417"/>
      <c r="BH26" s="417"/>
      <c r="BI26" s="417"/>
      <c r="BJ26" s="417"/>
      <c r="BK26" s="417"/>
      <c r="BL26" s="417"/>
      <c r="BM26" s="417"/>
      <c r="BN26" s="417"/>
      <c r="BO26" s="417"/>
      <c r="BP26" s="417"/>
      <c r="BQ26" s="417"/>
      <c r="BS26" s="131"/>
      <c r="BT26" s="131"/>
      <c r="BU26" s="131"/>
    </row>
    <row r="27" spans="1:73" ht="14.4" customHeight="1">
      <c r="A27" s="131"/>
      <c r="G27" s="424"/>
      <c r="H27" s="424"/>
      <c r="I27" s="424"/>
      <c r="J27" s="424"/>
      <c r="K27" s="417"/>
      <c r="L27" s="417"/>
      <c r="M27" s="417"/>
      <c r="N27" s="417"/>
      <c r="O27" s="417"/>
      <c r="P27" s="417"/>
      <c r="Q27" s="417"/>
      <c r="R27" s="417"/>
      <c r="S27" s="417"/>
      <c r="T27" s="417"/>
      <c r="U27" s="451"/>
      <c r="V27" s="452"/>
      <c r="W27" s="452"/>
      <c r="X27" s="452"/>
      <c r="Y27" s="452"/>
      <c r="Z27" s="452"/>
      <c r="AA27" s="452"/>
      <c r="AB27" s="452"/>
      <c r="AC27" s="452"/>
      <c r="AD27" s="452"/>
      <c r="AE27" s="452"/>
      <c r="AF27" s="452"/>
      <c r="AG27" s="452"/>
      <c r="AH27" s="452"/>
      <c r="AI27" s="452"/>
      <c r="AJ27" s="452"/>
      <c r="AK27" s="452"/>
      <c r="AL27" s="452"/>
      <c r="AM27" s="452"/>
      <c r="AN27" s="453"/>
      <c r="AO27" s="417"/>
      <c r="AP27" s="417"/>
      <c r="AQ27" s="417"/>
      <c r="AR27" s="417"/>
      <c r="AS27" s="417"/>
      <c r="AT27" s="417"/>
      <c r="AU27" s="417"/>
      <c r="AV27" s="417"/>
      <c r="AW27" s="417"/>
      <c r="AX27" s="417"/>
      <c r="AY27" s="417"/>
      <c r="AZ27" s="417"/>
      <c r="BA27" s="417"/>
      <c r="BB27" s="417"/>
      <c r="BC27" s="417"/>
      <c r="BD27" s="417"/>
      <c r="BE27" s="417"/>
      <c r="BF27" s="417"/>
      <c r="BG27" s="417"/>
      <c r="BH27" s="417"/>
      <c r="BI27" s="417"/>
      <c r="BJ27" s="417"/>
      <c r="BK27" s="417"/>
      <c r="BL27" s="417"/>
      <c r="BM27" s="417"/>
      <c r="BN27" s="417"/>
      <c r="BO27" s="417"/>
      <c r="BP27" s="417"/>
      <c r="BQ27" s="417"/>
      <c r="BS27" s="131"/>
      <c r="BT27" s="131"/>
      <c r="BU27" s="131"/>
    </row>
    <row r="28" spans="1:73" ht="14.4" customHeight="1">
      <c r="A28" s="131">
        <f>A25+1</f>
        <v>26</v>
      </c>
      <c r="G28" s="424">
        <v>4</v>
      </c>
      <c r="H28" s="424"/>
      <c r="I28" s="424"/>
      <c r="J28" s="424"/>
      <c r="K28" s="417" t="str">
        <f ca="1">IF(INDEX(入力,$A28,K$1)="","",INDEX(入力,$A28,K$1))</f>
        <v/>
      </c>
      <c r="L28" s="417"/>
      <c r="M28" s="417"/>
      <c r="N28" s="417"/>
      <c r="O28" s="417"/>
      <c r="P28" s="417"/>
      <c r="Q28" s="417"/>
      <c r="R28" s="417"/>
      <c r="S28" s="417"/>
      <c r="T28" s="417"/>
      <c r="U28" s="417" t="str">
        <f ca="1">IF($K28="","",VLOOKUP($K28,旧選手名簿,U$1,FALSE))</f>
        <v/>
      </c>
      <c r="V28" s="417"/>
      <c r="W28" s="417"/>
      <c r="X28" s="417"/>
      <c r="Y28" s="417"/>
      <c r="Z28" s="417"/>
      <c r="AA28" s="417"/>
      <c r="AB28" s="417"/>
      <c r="AC28" s="417"/>
      <c r="AD28" s="417"/>
      <c r="AE28" s="417">
        <f>IF(INDEX(入力シート!AE10:BC45,$A28,AE$1)="","",入力シート!$AG$1*100+INDEX(入力シート!AE10:BC45,$A28,AE$1))</f>
        <v>9023</v>
      </c>
      <c r="AF28" s="417"/>
      <c r="AG28" s="417"/>
      <c r="AH28" s="417"/>
      <c r="AI28" s="417"/>
      <c r="AJ28" s="417"/>
      <c r="AK28" s="417"/>
      <c r="AL28" s="417"/>
      <c r="AM28" s="417"/>
      <c r="AN28" s="417"/>
      <c r="AO28" s="417" t="str">
        <f ca="1">IF($K28="","",VLOOKUP($K28,旧選手名簿,AO$1,FALSE))</f>
        <v/>
      </c>
      <c r="AP28" s="417"/>
      <c r="AQ28" s="417"/>
      <c r="AR28" s="417"/>
      <c r="AS28" s="417"/>
      <c r="AT28" s="417"/>
      <c r="AU28" s="417"/>
      <c r="AV28" s="417"/>
      <c r="AW28" s="417"/>
      <c r="AX28" s="417"/>
      <c r="AY28" s="417"/>
      <c r="AZ28" s="417"/>
      <c r="BA28" s="417"/>
      <c r="BB28" s="417"/>
      <c r="BC28" s="417"/>
      <c r="BD28" s="417"/>
      <c r="BE28" s="417"/>
      <c r="BF28" s="417"/>
      <c r="BG28" s="417"/>
      <c r="BH28" s="417" t="str">
        <f ca="1">IF($K28="","",VLOOKUP($K28,旧選手名簿,BH$1,FALSE))</f>
        <v/>
      </c>
      <c r="BI28" s="417"/>
      <c r="BJ28" s="417"/>
      <c r="BK28" s="417"/>
      <c r="BL28" s="417"/>
      <c r="BM28" s="417" t="str">
        <f ca="1">IF($K28="","",VLOOKUP($K28,旧選手名簿,BM$1,FALSE))</f>
        <v/>
      </c>
      <c r="BN28" s="417"/>
      <c r="BO28" s="417"/>
      <c r="BP28" s="417"/>
      <c r="BQ28" s="417"/>
      <c r="BS28" s="131"/>
      <c r="BT28" s="131"/>
      <c r="BU28" s="131"/>
    </row>
    <row r="29" spans="1:73" ht="14.4" customHeight="1">
      <c r="A29" s="131"/>
      <c r="G29" s="424"/>
      <c r="H29" s="424"/>
      <c r="I29" s="424"/>
      <c r="J29" s="424"/>
      <c r="K29" s="417"/>
      <c r="L29" s="417"/>
      <c r="M29" s="417"/>
      <c r="N29" s="417"/>
      <c r="O29" s="417"/>
      <c r="P29" s="417"/>
      <c r="Q29" s="417"/>
      <c r="R29" s="417"/>
      <c r="S29" s="417"/>
      <c r="T29" s="417"/>
      <c r="U29" s="417"/>
      <c r="V29" s="417"/>
      <c r="W29" s="417"/>
      <c r="X29" s="417"/>
      <c r="Y29" s="417"/>
      <c r="Z29" s="417"/>
      <c r="AA29" s="417"/>
      <c r="AB29" s="417"/>
      <c r="AC29" s="417"/>
      <c r="AD29" s="417"/>
      <c r="AE29" s="417"/>
      <c r="AF29" s="417"/>
      <c r="AG29" s="417"/>
      <c r="AH29" s="417"/>
      <c r="AI29" s="417"/>
      <c r="AJ29" s="417"/>
      <c r="AK29" s="417"/>
      <c r="AL29" s="417"/>
      <c r="AM29" s="417"/>
      <c r="AN29" s="417"/>
      <c r="AO29" s="417"/>
      <c r="AP29" s="417"/>
      <c r="AQ29" s="417"/>
      <c r="AR29" s="417"/>
      <c r="AS29" s="417"/>
      <c r="AT29" s="417"/>
      <c r="AU29" s="417"/>
      <c r="AV29" s="417"/>
      <c r="AW29" s="417"/>
      <c r="AX29" s="417"/>
      <c r="AY29" s="417"/>
      <c r="AZ29" s="417"/>
      <c r="BA29" s="417"/>
      <c r="BB29" s="417"/>
      <c r="BC29" s="417"/>
      <c r="BD29" s="417"/>
      <c r="BE29" s="417"/>
      <c r="BF29" s="417"/>
      <c r="BG29" s="417"/>
      <c r="BH29" s="417"/>
      <c r="BI29" s="417"/>
      <c r="BJ29" s="417"/>
      <c r="BK29" s="417"/>
      <c r="BL29" s="417"/>
      <c r="BM29" s="417"/>
      <c r="BN29" s="417"/>
      <c r="BO29" s="417"/>
      <c r="BP29" s="417"/>
      <c r="BQ29" s="417"/>
      <c r="BS29" s="131"/>
      <c r="BT29" s="131"/>
      <c r="BU29" s="131"/>
    </row>
    <row r="30" spans="1:73" ht="14.4" customHeight="1">
      <c r="A30" s="131"/>
      <c r="G30" s="424"/>
      <c r="H30" s="424"/>
      <c r="I30" s="424"/>
      <c r="J30" s="424"/>
      <c r="K30" s="417"/>
      <c r="L30" s="417"/>
      <c r="M30" s="417"/>
      <c r="N30" s="417"/>
      <c r="O30" s="417"/>
      <c r="P30" s="417"/>
      <c r="Q30" s="417"/>
      <c r="R30" s="417"/>
      <c r="S30" s="417"/>
      <c r="T30" s="417"/>
      <c r="U30" s="417"/>
      <c r="V30" s="417"/>
      <c r="W30" s="417"/>
      <c r="X30" s="417"/>
      <c r="Y30" s="417"/>
      <c r="Z30" s="417"/>
      <c r="AA30" s="417"/>
      <c r="AB30" s="417"/>
      <c r="AC30" s="417"/>
      <c r="AD30" s="417"/>
      <c r="AE30" s="417"/>
      <c r="AF30" s="417"/>
      <c r="AG30" s="417"/>
      <c r="AH30" s="417"/>
      <c r="AI30" s="417"/>
      <c r="AJ30" s="417"/>
      <c r="AK30" s="417"/>
      <c r="AL30" s="417"/>
      <c r="AM30" s="417"/>
      <c r="AN30" s="417"/>
      <c r="AO30" s="417"/>
      <c r="AP30" s="417"/>
      <c r="AQ30" s="417"/>
      <c r="AR30" s="417"/>
      <c r="AS30" s="417"/>
      <c r="AT30" s="417"/>
      <c r="AU30" s="417"/>
      <c r="AV30" s="417"/>
      <c r="AW30" s="417"/>
      <c r="AX30" s="417"/>
      <c r="AY30" s="417"/>
      <c r="AZ30" s="417"/>
      <c r="BA30" s="417"/>
      <c r="BB30" s="417"/>
      <c r="BC30" s="417"/>
      <c r="BD30" s="417"/>
      <c r="BE30" s="417"/>
      <c r="BF30" s="417"/>
      <c r="BG30" s="417"/>
      <c r="BH30" s="417"/>
      <c r="BI30" s="417"/>
      <c r="BJ30" s="417"/>
      <c r="BK30" s="417"/>
      <c r="BL30" s="417"/>
      <c r="BM30" s="417"/>
      <c r="BN30" s="417"/>
      <c r="BO30" s="417"/>
      <c r="BP30" s="417"/>
      <c r="BQ30" s="417"/>
      <c r="BS30" s="131"/>
      <c r="BT30" s="131"/>
      <c r="BU30" s="131"/>
    </row>
    <row r="31" spans="1:73" ht="14.4" customHeight="1">
      <c r="A31" s="131">
        <f>A28+1</f>
        <v>27</v>
      </c>
      <c r="G31" s="424">
        <v>5</v>
      </c>
      <c r="H31" s="424"/>
      <c r="I31" s="424"/>
      <c r="J31" s="424"/>
      <c r="K31" s="417" t="str">
        <f ca="1">IF(INDEX(入力,$A31,K$1)="","",INDEX(入力,$A31,K$1))</f>
        <v/>
      </c>
      <c r="L31" s="417"/>
      <c r="M31" s="417"/>
      <c r="N31" s="417"/>
      <c r="O31" s="417"/>
      <c r="P31" s="417"/>
      <c r="Q31" s="417"/>
      <c r="R31" s="417"/>
      <c r="S31" s="417"/>
      <c r="T31" s="417"/>
      <c r="U31" s="417" t="str">
        <f ca="1">IF($K31="","",VLOOKUP($K31,旧選手名簿,U$1,FALSE))</f>
        <v/>
      </c>
      <c r="V31" s="417"/>
      <c r="W31" s="417"/>
      <c r="X31" s="417"/>
      <c r="Y31" s="417"/>
      <c r="Z31" s="417"/>
      <c r="AA31" s="417"/>
      <c r="AB31" s="417"/>
      <c r="AC31" s="417"/>
      <c r="AD31" s="417"/>
      <c r="AE31" s="417">
        <f>IF(INDEX(入力シート!AE13:BC48,$A31,AE$1)="","",入力シート!$AG$1*100+INDEX(入力シート!AE13:BC48,$A31,AE$1))</f>
        <v>9027</v>
      </c>
      <c r="AF31" s="417"/>
      <c r="AG31" s="417"/>
      <c r="AH31" s="417"/>
      <c r="AI31" s="417"/>
      <c r="AJ31" s="417"/>
      <c r="AK31" s="417"/>
      <c r="AL31" s="417"/>
      <c r="AM31" s="417"/>
      <c r="AN31" s="417"/>
      <c r="AO31" s="417" t="str">
        <f ca="1">IF($K31="","",VLOOKUP($K31,旧選手名簿,AO$1,FALSE))</f>
        <v/>
      </c>
      <c r="AP31" s="417"/>
      <c r="AQ31" s="417"/>
      <c r="AR31" s="417"/>
      <c r="AS31" s="417"/>
      <c r="AT31" s="417"/>
      <c r="AU31" s="417"/>
      <c r="AV31" s="417"/>
      <c r="AW31" s="417"/>
      <c r="AX31" s="417"/>
      <c r="AY31" s="417"/>
      <c r="AZ31" s="417"/>
      <c r="BA31" s="417"/>
      <c r="BB31" s="417"/>
      <c r="BC31" s="417"/>
      <c r="BD31" s="417"/>
      <c r="BE31" s="417"/>
      <c r="BF31" s="417"/>
      <c r="BG31" s="417"/>
      <c r="BH31" s="417" t="str">
        <f ca="1">IF($K31="","",VLOOKUP($K31,旧選手名簿,BH$1,FALSE))</f>
        <v/>
      </c>
      <c r="BI31" s="417"/>
      <c r="BJ31" s="417"/>
      <c r="BK31" s="417"/>
      <c r="BL31" s="417"/>
      <c r="BM31" s="417" t="str">
        <f ca="1">IF($K31="","",VLOOKUP($K31,旧選手名簿,BM$1,FALSE))</f>
        <v/>
      </c>
      <c r="BN31" s="417"/>
      <c r="BO31" s="417"/>
      <c r="BP31" s="417"/>
      <c r="BQ31" s="417"/>
      <c r="BS31" s="131"/>
      <c r="BT31" s="131"/>
      <c r="BU31" s="131"/>
    </row>
    <row r="32" spans="1:73" ht="14.4" customHeight="1">
      <c r="A32" s="131"/>
      <c r="G32" s="424"/>
      <c r="H32" s="424"/>
      <c r="I32" s="424"/>
      <c r="J32" s="424"/>
      <c r="K32" s="417"/>
      <c r="L32" s="417"/>
      <c r="M32" s="417"/>
      <c r="N32" s="417"/>
      <c r="O32" s="417"/>
      <c r="P32" s="417"/>
      <c r="Q32" s="417"/>
      <c r="R32" s="417"/>
      <c r="S32" s="417"/>
      <c r="T32" s="417"/>
      <c r="U32" s="417"/>
      <c r="V32" s="417"/>
      <c r="W32" s="417"/>
      <c r="X32" s="417"/>
      <c r="Y32" s="417"/>
      <c r="Z32" s="417"/>
      <c r="AA32" s="417"/>
      <c r="AB32" s="417"/>
      <c r="AC32" s="417"/>
      <c r="AD32" s="417"/>
      <c r="AE32" s="417"/>
      <c r="AF32" s="417"/>
      <c r="AG32" s="417"/>
      <c r="AH32" s="417"/>
      <c r="AI32" s="417"/>
      <c r="AJ32" s="417"/>
      <c r="AK32" s="417"/>
      <c r="AL32" s="417"/>
      <c r="AM32" s="417"/>
      <c r="AN32" s="417"/>
      <c r="AO32" s="417"/>
      <c r="AP32" s="417"/>
      <c r="AQ32" s="417"/>
      <c r="AR32" s="417"/>
      <c r="AS32" s="417"/>
      <c r="AT32" s="417"/>
      <c r="AU32" s="417"/>
      <c r="AV32" s="417"/>
      <c r="AW32" s="417"/>
      <c r="AX32" s="417"/>
      <c r="AY32" s="417"/>
      <c r="AZ32" s="417"/>
      <c r="BA32" s="417"/>
      <c r="BB32" s="417"/>
      <c r="BC32" s="417"/>
      <c r="BD32" s="417"/>
      <c r="BE32" s="417"/>
      <c r="BF32" s="417"/>
      <c r="BG32" s="417"/>
      <c r="BH32" s="417"/>
      <c r="BI32" s="417"/>
      <c r="BJ32" s="417"/>
      <c r="BK32" s="417"/>
      <c r="BL32" s="417"/>
      <c r="BM32" s="417"/>
      <c r="BN32" s="417"/>
      <c r="BO32" s="417"/>
      <c r="BP32" s="417"/>
      <c r="BQ32" s="417"/>
      <c r="BS32" s="131"/>
      <c r="BT32" s="131"/>
      <c r="BU32" s="131"/>
    </row>
    <row r="33" spans="1:73" ht="14.4" customHeight="1">
      <c r="A33" s="131"/>
      <c r="G33" s="424"/>
      <c r="H33" s="424"/>
      <c r="I33" s="424"/>
      <c r="J33" s="424"/>
      <c r="K33" s="417"/>
      <c r="L33" s="417"/>
      <c r="M33" s="417"/>
      <c r="N33" s="417"/>
      <c r="O33" s="417"/>
      <c r="P33" s="417"/>
      <c r="Q33" s="417"/>
      <c r="R33" s="417"/>
      <c r="S33" s="417"/>
      <c r="T33" s="417"/>
      <c r="U33" s="417"/>
      <c r="V33" s="417"/>
      <c r="W33" s="417"/>
      <c r="X33" s="417"/>
      <c r="Y33" s="417"/>
      <c r="Z33" s="417"/>
      <c r="AA33" s="417"/>
      <c r="AB33" s="417"/>
      <c r="AC33" s="417"/>
      <c r="AD33" s="417"/>
      <c r="AE33" s="417"/>
      <c r="AF33" s="417"/>
      <c r="AG33" s="417"/>
      <c r="AH33" s="417"/>
      <c r="AI33" s="417"/>
      <c r="AJ33" s="417"/>
      <c r="AK33" s="417"/>
      <c r="AL33" s="417"/>
      <c r="AM33" s="417"/>
      <c r="AN33" s="417"/>
      <c r="AO33" s="417"/>
      <c r="AP33" s="417"/>
      <c r="AQ33" s="417"/>
      <c r="AR33" s="417"/>
      <c r="AS33" s="417"/>
      <c r="AT33" s="417"/>
      <c r="AU33" s="417"/>
      <c r="AV33" s="417"/>
      <c r="AW33" s="417"/>
      <c r="AX33" s="417"/>
      <c r="AY33" s="417"/>
      <c r="AZ33" s="417"/>
      <c r="BA33" s="417"/>
      <c r="BB33" s="417"/>
      <c r="BC33" s="417"/>
      <c r="BD33" s="417"/>
      <c r="BE33" s="417"/>
      <c r="BF33" s="417"/>
      <c r="BG33" s="417"/>
      <c r="BH33" s="417"/>
      <c r="BI33" s="417"/>
      <c r="BJ33" s="417"/>
      <c r="BK33" s="417"/>
      <c r="BL33" s="417"/>
      <c r="BM33" s="417"/>
      <c r="BN33" s="417"/>
      <c r="BO33" s="417"/>
      <c r="BP33" s="417"/>
      <c r="BQ33" s="417"/>
      <c r="BS33" s="131"/>
      <c r="BT33" s="131"/>
      <c r="BU33" s="131"/>
    </row>
    <row r="34" spans="1:73" ht="14.4" customHeight="1">
      <c r="A34" s="131">
        <f>A31+1</f>
        <v>28</v>
      </c>
      <c r="G34" s="424">
        <v>6</v>
      </c>
      <c r="H34" s="424"/>
      <c r="I34" s="424"/>
      <c r="J34" s="424"/>
      <c r="K34" s="417" t="str">
        <f ca="1">IF(INDEX(入力,$A34,K$1)="","",INDEX(入力,$A34,K$1))</f>
        <v/>
      </c>
      <c r="L34" s="417"/>
      <c r="M34" s="417"/>
      <c r="N34" s="417"/>
      <c r="O34" s="417"/>
      <c r="P34" s="417"/>
      <c r="Q34" s="417"/>
      <c r="R34" s="417"/>
      <c r="S34" s="417"/>
      <c r="T34" s="417"/>
      <c r="U34" s="417" t="str">
        <f ca="1">IF($K34="","",VLOOKUP($K34,旧選手名簿,U$1,FALSE))</f>
        <v/>
      </c>
      <c r="V34" s="417"/>
      <c r="W34" s="417"/>
      <c r="X34" s="417"/>
      <c r="Y34" s="417"/>
      <c r="Z34" s="417"/>
      <c r="AA34" s="417"/>
      <c r="AB34" s="417"/>
      <c r="AC34" s="417"/>
      <c r="AD34" s="417"/>
      <c r="AE34" s="417">
        <f>IF(INDEX(入力シート!AE16:BC51,$A34,AE$1)="","",入力シート!$AG$1*100+INDEX(入力シート!AE16:BC51,$A34,AE$1))</f>
        <v>9031</v>
      </c>
      <c r="AF34" s="417"/>
      <c r="AG34" s="417"/>
      <c r="AH34" s="417"/>
      <c r="AI34" s="417"/>
      <c r="AJ34" s="417"/>
      <c r="AK34" s="417"/>
      <c r="AL34" s="417"/>
      <c r="AM34" s="417"/>
      <c r="AN34" s="417"/>
      <c r="AO34" s="417" t="str">
        <f ca="1">IF($K34="","",VLOOKUP($K34,旧選手名簿,AO$1,FALSE))</f>
        <v/>
      </c>
      <c r="AP34" s="417"/>
      <c r="AQ34" s="417"/>
      <c r="AR34" s="417"/>
      <c r="AS34" s="417"/>
      <c r="AT34" s="417"/>
      <c r="AU34" s="417"/>
      <c r="AV34" s="417"/>
      <c r="AW34" s="417"/>
      <c r="AX34" s="417"/>
      <c r="AY34" s="417"/>
      <c r="AZ34" s="417"/>
      <c r="BA34" s="417"/>
      <c r="BB34" s="417"/>
      <c r="BC34" s="417"/>
      <c r="BD34" s="417"/>
      <c r="BE34" s="417"/>
      <c r="BF34" s="417"/>
      <c r="BG34" s="417"/>
      <c r="BH34" s="417" t="str">
        <f ca="1">IF($K34="","",VLOOKUP($K34,旧選手名簿,BH$1,FALSE))</f>
        <v/>
      </c>
      <c r="BI34" s="417"/>
      <c r="BJ34" s="417"/>
      <c r="BK34" s="417"/>
      <c r="BL34" s="417"/>
      <c r="BM34" s="417" t="str">
        <f ca="1">IF($K34="","",VLOOKUP($K34,旧選手名簿,BM$1,FALSE))</f>
        <v/>
      </c>
      <c r="BN34" s="417"/>
      <c r="BO34" s="417"/>
      <c r="BP34" s="417"/>
      <c r="BQ34" s="417"/>
      <c r="BS34" s="131"/>
      <c r="BT34" s="131"/>
      <c r="BU34" s="131"/>
    </row>
    <row r="35" spans="1:73" ht="14.4" customHeight="1">
      <c r="A35" s="131"/>
      <c r="G35" s="424"/>
      <c r="H35" s="424"/>
      <c r="I35" s="424"/>
      <c r="J35" s="424"/>
      <c r="K35" s="417"/>
      <c r="L35" s="417"/>
      <c r="M35" s="417"/>
      <c r="N35" s="417"/>
      <c r="O35" s="417"/>
      <c r="P35" s="417"/>
      <c r="Q35" s="417"/>
      <c r="R35" s="417"/>
      <c r="S35" s="417"/>
      <c r="T35" s="417"/>
      <c r="U35" s="417"/>
      <c r="V35" s="417"/>
      <c r="W35" s="417"/>
      <c r="X35" s="417"/>
      <c r="Y35" s="417"/>
      <c r="Z35" s="417"/>
      <c r="AA35" s="417"/>
      <c r="AB35" s="417"/>
      <c r="AC35" s="417"/>
      <c r="AD35" s="417"/>
      <c r="AE35" s="417"/>
      <c r="AF35" s="417"/>
      <c r="AG35" s="417"/>
      <c r="AH35" s="417"/>
      <c r="AI35" s="417"/>
      <c r="AJ35" s="417"/>
      <c r="AK35" s="417"/>
      <c r="AL35" s="417"/>
      <c r="AM35" s="417"/>
      <c r="AN35" s="417"/>
      <c r="AO35" s="417"/>
      <c r="AP35" s="417"/>
      <c r="AQ35" s="417"/>
      <c r="AR35" s="417"/>
      <c r="AS35" s="417"/>
      <c r="AT35" s="417"/>
      <c r="AU35" s="417"/>
      <c r="AV35" s="417"/>
      <c r="AW35" s="417"/>
      <c r="AX35" s="417"/>
      <c r="AY35" s="417"/>
      <c r="AZ35" s="417"/>
      <c r="BA35" s="417"/>
      <c r="BB35" s="417"/>
      <c r="BC35" s="417"/>
      <c r="BD35" s="417"/>
      <c r="BE35" s="417"/>
      <c r="BF35" s="417"/>
      <c r="BG35" s="417"/>
      <c r="BH35" s="417"/>
      <c r="BI35" s="417"/>
      <c r="BJ35" s="417"/>
      <c r="BK35" s="417"/>
      <c r="BL35" s="417"/>
      <c r="BM35" s="417"/>
      <c r="BN35" s="417"/>
      <c r="BO35" s="417"/>
      <c r="BP35" s="417"/>
      <c r="BQ35" s="417"/>
      <c r="BS35" s="131"/>
      <c r="BT35" s="131"/>
      <c r="BU35" s="131"/>
    </row>
    <row r="36" spans="1:73" ht="14.4" customHeight="1">
      <c r="A36" s="131"/>
      <c r="G36" s="424"/>
      <c r="H36" s="424"/>
      <c r="I36" s="424"/>
      <c r="J36" s="424"/>
      <c r="K36" s="417"/>
      <c r="L36" s="417"/>
      <c r="M36" s="417"/>
      <c r="N36" s="417"/>
      <c r="O36" s="417"/>
      <c r="P36" s="417"/>
      <c r="Q36" s="417"/>
      <c r="R36" s="417"/>
      <c r="S36" s="417"/>
      <c r="T36" s="417"/>
      <c r="U36" s="417"/>
      <c r="V36" s="417"/>
      <c r="W36" s="417"/>
      <c r="X36" s="417"/>
      <c r="Y36" s="417"/>
      <c r="Z36" s="417"/>
      <c r="AA36" s="417"/>
      <c r="AB36" s="417"/>
      <c r="AC36" s="417"/>
      <c r="AD36" s="417"/>
      <c r="AE36" s="417"/>
      <c r="AF36" s="417"/>
      <c r="AG36" s="417"/>
      <c r="AH36" s="417"/>
      <c r="AI36" s="417"/>
      <c r="AJ36" s="417"/>
      <c r="AK36" s="417"/>
      <c r="AL36" s="417"/>
      <c r="AM36" s="417"/>
      <c r="AN36" s="417"/>
      <c r="AO36" s="417"/>
      <c r="AP36" s="417"/>
      <c r="AQ36" s="417"/>
      <c r="AR36" s="417"/>
      <c r="AS36" s="417"/>
      <c r="AT36" s="417"/>
      <c r="AU36" s="417"/>
      <c r="AV36" s="417"/>
      <c r="AW36" s="417"/>
      <c r="AX36" s="417"/>
      <c r="AY36" s="417"/>
      <c r="AZ36" s="417"/>
      <c r="BA36" s="417"/>
      <c r="BB36" s="417"/>
      <c r="BC36" s="417"/>
      <c r="BD36" s="417"/>
      <c r="BE36" s="417"/>
      <c r="BF36" s="417"/>
      <c r="BG36" s="417"/>
      <c r="BH36" s="417"/>
      <c r="BI36" s="417"/>
      <c r="BJ36" s="417"/>
      <c r="BK36" s="417"/>
      <c r="BL36" s="417"/>
      <c r="BM36" s="417"/>
      <c r="BN36" s="417"/>
      <c r="BO36" s="417"/>
      <c r="BP36" s="417"/>
      <c r="BQ36" s="417"/>
      <c r="BS36" s="131"/>
      <c r="BT36" s="131"/>
      <c r="BU36" s="131"/>
    </row>
    <row r="37" spans="1:73" ht="14.4" customHeight="1">
      <c r="A37" s="131">
        <f>A34+1</f>
        <v>29</v>
      </c>
      <c r="G37" s="424">
        <v>7</v>
      </c>
      <c r="H37" s="424"/>
      <c r="I37" s="424"/>
      <c r="J37" s="424"/>
      <c r="K37" s="417" t="str">
        <f ca="1">IF(INDEX(入力,$A37,K$1)="","",INDEX(入力,$A37,K$1))</f>
        <v/>
      </c>
      <c r="L37" s="417"/>
      <c r="M37" s="417"/>
      <c r="N37" s="417"/>
      <c r="O37" s="417"/>
      <c r="P37" s="417"/>
      <c r="Q37" s="417"/>
      <c r="R37" s="417"/>
      <c r="S37" s="417"/>
      <c r="T37" s="417"/>
      <c r="U37" s="417" t="str">
        <f ca="1">IF($K37="","",VLOOKUP($K37,旧選手名簿,U$1,FALSE))</f>
        <v/>
      </c>
      <c r="V37" s="417"/>
      <c r="W37" s="417"/>
      <c r="X37" s="417"/>
      <c r="Y37" s="417"/>
      <c r="Z37" s="417"/>
      <c r="AA37" s="417"/>
      <c r="AB37" s="417"/>
      <c r="AC37" s="417"/>
      <c r="AD37" s="417"/>
      <c r="AE37" s="417">
        <f>IF(INDEX(入力シート!AE19:BC54,$A37,AE$1)="","",入力シート!$AG$1*100+INDEX(入力シート!AE19:BC54,$A37,AE$1))</f>
        <v>9035</v>
      </c>
      <c r="AF37" s="417"/>
      <c r="AG37" s="417"/>
      <c r="AH37" s="417"/>
      <c r="AI37" s="417"/>
      <c r="AJ37" s="417"/>
      <c r="AK37" s="417"/>
      <c r="AL37" s="417"/>
      <c r="AM37" s="417"/>
      <c r="AN37" s="417"/>
      <c r="AO37" s="417" t="str">
        <f ca="1">IF($K37="","",VLOOKUP($K37,旧選手名簿,AO$1,FALSE))</f>
        <v/>
      </c>
      <c r="AP37" s="417"/>
      <c r="AQ37" s="417"/>
      <c r="AR37" s="417"/>
      <c r="AS37" s="417"/>
      <c r="AT37" s="417"/>
      <c r="AU37" s="417"/>
      <c r="AV37" s="417"/>
      <c r="AW37" s="417"/>
      <c r="AX37" s="417"/>
      <c r="AY37" s="417"/>
      <c r="AZ37" s="417"/>
      <c r="BA37" s="417"/>
      <c r="BB37" s="417"/>
      <c r="BC37" s="417"/>
      <c r="BD37" s="417"/>
      <c r="BE37" s="417"/>
      <c r="BF37" s="417"/>
      <c r="BG37" s="417"/>
      <c r="BH37" s="417" t="str">
        <f ca="1">IF($K37="","",VLOOKUP($K37,旧選手名簿,BH$1,FALSE))</f>
        <v/>
      </c>
      <c r="BI37" s="417"/>
      <c r="BJ37" s="417"/>
      <c r="BK37" s="417"/>
      <c r="BL37" s="417"/>
      <c r="BM37" s="417" t="str">
        <f ca="1">IF($K37="","",VLOOKUP($K37,旧選手名簿,BM$1,FALSE))</f>
        <v/>
      </c>
      <c r="BN37" s="417"/>
      <c r="BO37" s="417"/>
      <c r="BP37" s="417"/>
      <c r="BQ37" s="417"/>
      <c r="BS37" s="131"/>
      <c r="BT37" s="131"/>
      <c r="BU37" s="131"/>
    </row>
    <row r="38" spans="1:73" ht="14.4" customHeight="1">
      <c r="A38" s="131"/>
      <c r="G38" s="424"/>
      <c r="H38" s="424"/>
      <c r="I38" s="424"/>
      <c r="J38" s="424"/>
      <c r="K38" s="417"/>
      <c r="L38" s="417"/>
      <c r="M38" s="417"/>
      <c r="N38" s="417"/>
      <c r="O38" s="417"/>
      <c r="P38" s="417"/>
      <c r="Q38" s="417"/>
      <c r="R38" s="417"/>
      <c r="S38" s="417"/>
      <c r="T38" s="417"/>
      <c r="U38" s="417"/>
      <c r="V38" s="417"/>
      <c r="W38" s="417"/>
      <c r="X38" s="417"/>
      <c r="Y38" s="417"/>
      <c r="Z38" s="417"/>
      <c r="AA38" s="417"/>
      <c r="AB38" s="417"/>
      <c r="AC38" s="417"/>
      <c r="AD38" s="417"/>
      <c r="AE38" s="417"/>
      <c r="AF38" s="417"/>
      <c r="AG38" s="417"/>
      <c r="AH38" s="417"/>
      <c r="AI38" s="417"/>
      <c r="AJ38" s="417"/>
      <c r="AK38" s="417"/>
      <c r="AL38" s="417"/>
      <c r="AM38" s="417"/>
      <c r="AN38" s="417"/>
      <c r="AO38" s="417"/>
      <c r="AP38" s="417"/>
      <c r="AQ38" s="417"/>
      <c r="AR38" s="417"/>
      <c r="AS38" s="417"/>
      <c r="AT38" s="417"/>
      <c r="AU38" s="417"/>
      <c r="AV38" s="417"/>
      <c r="AW38" s="417"/>
      <c r="AX38" s="417"/>
      <c r="AY38" s="417"/>
      <c r="AZ38" s="417"/>
      <c r="BA38" s="417"/>
      <c r="BB38" s="417"/>
      <c r="BC38" s="417"/>
      <c r="BD38" s="417"/>
      <c r="BE38" s="417"/>
      <c r="BF38" s="417"/>
      <c r="BG38" s="417"/>
      <c r="BH38" s="417"/>
      <c r="BI38" s="417"/>
      <c r="BJ38" s="417"/>
      <c r="BK38" s="417"/>
      <c r="BL38" s="417"/>
      <c r="BM38" s="417"/>
      <c r="BN38" s="417"/>
      <c r="BO38" s="417"/>
      <c r="BP38" s="417"/>
      <c r="BQ38" s="417"/>
      <c r="BS38" s="131"/>
      <c r="BT38" s="131"/>
      <c r="BU38" s="131"/>
    </row>
    <row r="39" spans="1:73" ht="14.4" customHeight="1">
      <c r="A39" s="131"/>
      <c r="G39" s="424"/>
      <c r="H39" s="424"/>
      <c r="I39" s="424"/>
      <c r="J39" s="424"/>
      <c r="K39" s="417"/>
      <c r="L39" s="417"/>
      <c r="M39" s="417"/>
      <c r="N39" s="417"/>
      <c r="O39" s="417"/>
      <c r="P39" s="417"/>
      <c r="Q39" s="417"/>
      <c r="R39" s="417"/>
      <c r="S39" s="417"/>
      <c r="T39" s="417"/>
      <c r="U39" s="417"/>
      <c r="V39" s="417"/>
      <c r="W39" s="417"/>
      <c r="X39" s="417"/>
      <c r="Y39" s="417"/>
      <c r="Z39" s="417"/>
      <c r="AA39" s="417"/>
      <c r="AB39" s="417"/>
      <c r="AC39" s="417"/>
      <c r="AD39" s="417"/>
      <c r="AE39" s="417"/>
      <c r="AF39" s="417"/>
      <c r="AG39" s="417"/>
      <c r="AH39" s="417"/>
      <c r="AI39" s="417"/>
      <c r="AJ39" s="417"/>
      <c r="AK39" s="417"/>
      <c r="AL39" s="417"/>
      <c r="AM39" s="417"/>
      <c r="AN39" s="417"/>
      <c r="AO39" s="417"/>
      <c r="AP39" s="417"/>
      <c r="AQ39" s="417"/>
      <c r="AR39" s="417"/>
      <c r="AS39" s="417"/>
      <c r="AT39" s="417"/>
      <c r="AU39" s="417"/>
      <c r="AV39" s="417"/>
      <c r="AW39" s="417"/>
      <c r="AX39" s="417"/>
      <c r="AY39" s="417"/>
      <c r="AZ39" s="417"/>
      <c r="BA39" s="417"/>
      <c r="BB39" s="417"/>
      <c r="BC39" s="417"/>
      <c r="BD39" s="417"/>
      <c r="BE39" s="417"/>
      <c r="BF39" s="417"/>
      <c r="BG39" s="417"/>
      <c r="BH39" s="417"/>
      <c r="BI39" s="417"/>
      <c r="BJ39" s="417"/>
      <c r="BK39" s="417"/>
      <c r="BL39" s="417"/>
      <c r="BM39" s="417"/>
      <c r="BN39" s="417"/>
      <c r="BO39" s="417"/>
      <c r="BP39" s="417"/>
      <c r="BQ39" s="417"/>
      <c r="BS39" s="131"/>
      <c r="BT39" s="131"/>
      <c r="BU39" s="131"/>
    </row>
    <row r="40" spans="1:73" ht="14.4" customHeight="1">
      <c r="A40" s="131">
        <f>A37+1</f>
        <v>30</v>
      </c>
      <c r="G40" s="424">
        <v>8</v>
      </c>
      <c r="H40" s="424"/>
      <c r="I40" s="424"/>
      <c r="J40" s="424"/>
      <c r="K40" s="417" t="str">
        <f ca="1">IF(INDEX(入力,$A40,K$1)="","",INDEX(入力,$A40,K$1))</f>
        <v/>
      </c>
      <c r="L40" s="417"/>
      <c r="M40" s="417"/>
      <c r="N40" s="417"/>
      <c r="O40" s="417"/>
      <c r="P40" s="417"/>
      <c r="Q40" s="417"/>
      <c r="R40" s="417"/>
      <c r="S40" s="417"/>
      <c r="T40" s="417"/>
      <c r="U40" s="417" t="str">
        <f ca="1">IF($K40="","",VLOOKUP($K40,旧選手名簿,U$1,FALSE))</f>
        <v/>
      </c>
      <c r="V40" s="417"/>
      <c r="W40" s="417"/>
      <c r="X40" s="417"/>
      <c r="Y40" s="417"/>
      <c r="Z40" s="417"/>
      <c r="AA40" s="417"/>
      <c r="AB40" s="417"/>
      <c r="AC40" s="417"/>
      <c r="AD40" s="417"/>
      <c r="AE40" s="417">
        <f>IF(INDEX(入力シート!AE22:BC57,$A40,AE$1)="","",入力シート!$AG$1*100+INDEX(入力シート!AE22:BC57,$A40,AE$1))</f>
        <v>9039</v>
      </c>
      <c r="AF40" s="417"/>
      <c r="AG40" s="417"/>
      <c r="AH40" s="417"/>
      <c r="AI40" s="417"/>
      <c r="AJ40" s="417"/>
      <c r="AK40" s="417"/>
      <c r="AL40" s="417"/>
      <c r="AM40" s="417"/>
      <c r="AN40" s="417"/>
      <c r="AO40" s="417" t="str">
        <f ca="1">IF($K40="","",VLOOKUP($K40,旧選手名簿,AO$1,FALSE))</f>
        <v/>
      </c>
      <c r="AP40" s="417"/>
      <c r="AQ40" s="417"/>
      <c r="AR40" s="417"/>
      <c r="AS40" s="417"/>
      <c r="AT40" s="417"/>
      <c r="AU40" s="417"/>
      <c r="AV40" s="417"/>
      <c r="AW40" s="417"/>
      <c r="AX40" s="417"/>
      <c r="AY40" s="417"/>
      <c r="AZ40" s="417"/>
      <c r="BA40" s="417"/>
      <c r="BB40" s="417"/>
      <c r="BC40" s="417"/>
      <c r="BD40" s="417"/>
      <c r="BE40" s="417"/>
      <c r="BF40" s="417"/>
      <c r="BG40" s="417"/>
      <c r="BH40" s="417" t="str">
        <f ca="1">IF($K40="","",VLOOKUP($K40,旧選手名簿,BH$1,FALSE))</f>
        <v/>
      </c>
      <c r="BI40" s="417"/>
      <c r="BJ40" s="417"/>
      <c r="BK40" s="417"/>
      <c r="BL40" s="417"/>
      <c r="BM40" s="417" t="str">
        <f ca="1">IF($K40="","",VLOOKUP($K40,旧選手名簿,BM$1,FALSE))</f>
        <v/>
      </c>
      <c r="BN40" s="417"/>
      <c r="BO40" s="417"/>
      <c r="BP40" s="417"/>
      <c r="BQ40" s="417"/>
      <c r="BS40" s="131"/>
      <c r="BT40" s="131"/>
      <c r="BU40" s="131"/>
    </row>
    <row r="41" spans="1:73" ht="14.4" customHeight="1">
      <c r="A41" s="131"/>
      <c r="G41" s="424"/>
      <c r="H41" s="424"/>
      <c r="I41" s="424"/>
      <c r="J41" s="424"/>
      <c r="K41" s="417"/>
      <c r="L41" s="417"/>
      <c r="M41" s="417"/>
      <c r="N41" s="417"/>
      <c r="O41" s="417"/>
      <c r="P41" s="417"/>
      <c r="Q41" s="417"/>
      <c r="R41" s="417"/>
      <c r="S41" s="417"/>
      <c r="T41" s="417"/>
      <c r="U41" s="417"/>
      <c r="V41" s="417"/>
      <c r="W41" s="417"/>
      <c r="X41" s="417"/>
      <c r="Y41" s="417"/>
      <c r="Z41" s="417"/>
      <c r="AA41" s="417"/>
      <c r="AB41" s="417"/>
      <c r="AC41" s="417"/>
      <c r="AD41" s="417"/>
      <c r="AE41" s="417"/>
      <c r="AF41" s="417"/>
      <c r="AG41" s="417"/>
      <c r="AH41" s="417"/>
      <c r="AI41" s="417"/>
      <c r="AJ41" s="417"/>
      <c r="AK41" s="417"/>
      <c r="AL41" s="417"/>
      <c r="AM41" s="417"/>
      <c r="AN41" s="417"/>
      <c r="AO41" s="417"/>
      <c r="AP41" s="417"/>
      <c r="AQ41" s="417"/>
      <c r="AR41" s="417"/>
      <c r="AS41" s="417"/>
      <c r="AT41" s="417"/>
      <c r="AU41" s="417"/>
      <c r="AV41" s="417"/>
      <c r="AW41" s="417"/>
      <c r="AX41" s="417"/>
      <c r="AY41" s="417"/>
      <c r="AZ41" s="417"/>
      <c r="BA41" s="417"/>
      <c r="BB41" s="417"/>
      <c r="BC41" s="417"/>
      <c r="BD41" s="417"/>
      <c r="BE41" s="417"/>
      <c r="BF41" s="417"/>
      <c r="BG41" s="417"/>
      <c r="BH41" s="417"/>
      <c r="BI41" s="417"/>
      <c r="BJ41" s="417"/>
      <c r="BK41" s="417"/>
      <c r="BL41" s="417"/>
      <c r="BM41" s="417"/>
      <c r="BN41" s="417"/>
      <c r="BO41" s="417"/>
      <c r="BP41" s="417"/>
      <c r="BQ41" s="417"/>
      <c r="BS41" s="131"/>
      <c r="BT41" s="131"/>
      <c r="BU41" s="131"/>
    </row>
    <row r="42" spans="1:73" ht="14.4" customHeight="1">
      <c r="A42" s="131"/>
      <c r="G42" s="424"/>
      <c r="H42" s="424"/>
      <c r="I42" s="424"/>
      <c r="J42" s="424"/>
      <c r="K42" s="417"/>
      <c r="L42" s="417"/>
      <c r="M42" s="417"/>
      <c r="N42" s="417"/>
      <c r="O42" s="417"/>
      <c r="P42" s="417"/>
      <c r="Q42" s="417"/>
      <c r="R42" s="417"/>
      <c r="S42" s="417"/>
      <c r="T42" s="417"/>
      <c r="U42" s="417"/>
      <c r="V42" s="417"/>
      <c r="W42" s="417"/>
      <c r="X42" s="417"/>
      <c r="Y42" s="417"/>
      <c r="Z42" s="417"/>
      <c r="AA42" s="417"/>
      <c r="AB42" s="417"/>
      <c r="AC42" s="417"/>
      <c r="AD42" s="417"/>
      <c r="AE42" s="417"/>
      <c r="AF42" s="417"/>
      <c r="AG42" s="417"/>
      <c r="AH42" s="417"/>
      <c r="AI42" s="417"/>
      <c r="AJ42" s="417"/>
      <c r="AK42" s="417"/>
      <c r="AL42" s="417"/>
      <c r="AM42" s="417"/>
      <c r="AN42" s="417"/>
      <c r="AO42" s="417"/>
      <c r="AP42" s="417"/>
      <c r="AQ42" s="417"/>
      <c r="AR42" s="417"/>
      <c r="AS42" s="417"/>
      <c r="AT42" s="417"/>
      <c r="AU42" s="417"/>
      <c r="AV42" s="417"/>
      <c r="AW42" s="417"/>
      <c r="AX42" s="417"/>
      <c r="AY42" s="417"/>
      <c r="AZ42" s="417"/>
      <c r="BA42" s="417"/>
      <c r="BB42" s="417"/>
      <c r="BC42" s="417"/>
      <c r="BD42" s="417"/>
      <c r="BE42" s="417"/>
      <c r="BF42" s="417"/>
      <c r="BG42" s="417"/>
      <c r="BH42" s="417"/>
      <c r="BI42" s="417"/>
      <c r="BJ42" s="417"/>
      <c r="BK42" s="417"/>
      <c r="BL42" s="417"/>
      <c r="BM42" s="417"/>
      <c r="BN42" s="417"/>
      <c r="BO42" s="417"/>
      <c r="BP42" s="417"/>
      <c r="BQ42" s="417"/>
      <c r="BS42" s="131"/>
      <c r="BT42" s="131"/>
      <c r="BU42" s="131"/>
    </row>
    <row r="43" spans="1:73" ht="14.4" customHeight="1">
      <c r="A43" s="131">
        <f>A40+1</f>
        <v>31</v>
      </c>
      <c r="G43" s="424">
        <v>9</v>
      </c>
      <c r="H43" s="424"/>
      <c r="I43" s="424"/>
      <c r="J43" s="424"/>
      <c r="K43" s="417" t="str">
        <f ca="1">IF(INDEX(入力,$A43,K$1)="","",INDEX(入力,$A43,K$1))</f>
        <v/>
      </c>
      <c r="L43" s="417"/>
      <c r="M43" s="417"/>
      <c r="N43" s="417"/>
      <c r="O43" s="417"/>
      <c r="P43" s="417"/>
      <c r="Q43" s="417"/>
      <c r="R43" s="417"/>
      <c r="S43" s="417"/>
      <c r="T43" s="417"/>
      <c r="U43" s="445" t="str">
        <f ca="1">IF($K43="","",VLOOKUP($K43,旧選手名簿,U$1,FALSE))</f>
        <v/>
      </c>
      <c r="V43" s="446"/>
      <c r="W43" s="446"/>
      <c r="X43" s="446"/>
      <c r="Y43" s="446"/>
      <c r="Z43" s="446"/>
      <c r="AA43" s="446"/>
      <c r="AB43" s="446"/>
      <c r="AC43" s="446"/>
      <c r="AD43" s="446"/>
      <c r="AE43" s="446">
        <f>IF(INDEX(入力シート!AE25:BC60,$A43,AE$1)="","",入力シート!$AG$1*100+INDEX(入力シート!AE25:BC60,$A43,AE$1))</f>
        <v>9043</v>
      </c>
      <c r="AF43" s="446"/>
      <c r="AG43" s="446"/>
      <c r="AH43" s="446"/>
      <c r="AI43" s="446"/>
      <c r="AJ43" s="446"/>
      <c r="AK43" s="446"/>
      <c r="AL43" s="446"/>
      <c r="AM43" s="446"/>
      <c r="AN43" s="447"/>
      <c r="AO43" s="417" t="str">
        <f ca="1">IF($K43="","",VLOOKUP($K43,旧選手名簿,AO$1,FALSE))</f>
        <v/>
      </c>
      <c r="AP43" s="417"/>
      <c r="AQ43" s="417"/>
      <c r="AR43" s="417"/>
      <c r="AS43" s="417"/>
      <c r="AT43" s="417"/>
      <c r="AU43" s="417"/>
      <c r="AV43" s="417"/>
      <c r="AW43" s="417"/>
      <c r="AX43" s="417"/>
      <c r="AY43" s="417"/>
      <c r="AZ43" s="417"/>
      <c r="BA43" s="417"/>
      <c r="BB43" s="417"/>
      <c r="BC43" s="417"/>
      <c r="BD43" s="417"/>
      <c r="BE43" s="417"/>
      <c r="BF43" s="417"/>
      <c r="BG43" s="417"/>
      <c r="BH43" s="417" t="str">
        <f ca="1">IF($K43="","",VLOOKUP($K43,旧選手名簿,BH$1,FALSE))</f>
        <v/>
      </c>
      <c r="BI43" s="417"/>
      <c r="BJ43" s="417"/>
      <c r="BK43" s="417"/>
      <c r="BL43" s="417"/>
      <c r="BM43" s="417" t="str">
        <f ca="1">IF($K43="","",VLOOKUP($K43,旧選手名簿,BM$1,FALSE))</f>
        <v/>
      </c>
      <c r="BN43" s="417"/>
      <c r="BO43" s="417"/>
      <c r="BP43" s="417"/>
      <c r="BQ43" s="417"/>
      <c r="BS43" s="131"/>
      <c r="BT43" s="131"/>
      <c r="BU43" s="131"/>
    </row>
    <row r="44" spans="1:73" ht="14.4" customHeight="1">
      <c r="A44" s="131"/>
      <c r="G44" s="424"/>
      <c r="H44" s="424"/>
      <c r="I44" s="424"/>
      <c r="J44" s="424"/>
      <c r="K44" s="417"/>
      <c r="L44" s="417"/>
      <c r="M44" s="417"/>
      <c r="N44" s="417"/>
      <c r="O44" s="417"/>
      <c r="P44" s="417"/>
      <c r="Q44" s="417"/>
      <c r="R44" s="417"/>
      <c r="S44" s="417"/>
      <c r="T44" s="417"/>
      <c r="U44" s="448"/>
      <c r="V44" s="449"/>
      <c r="W44" s="449"/>
      <c r="X44" s="449"/>
      <c r="Y44" s="449"/>
      <c r="Z44" s="449"/>
      <c r="AA44" s="449"/>
      <c r="AB44" s="449"/>
      <c r="AC44" s="449"/>
      <c r="AD44" s="449"/>
      <c r="AE44" s="449"/>
      <c r="AF44" s="449"/>
      <c r="AG44" s="449"/>
      <c r="AH44" s="449"/>
      <c r="AI44" s="449"/>
      <c r="AJ44" s="449"/>
      <c r="AK44" s="449"/>
      <c r="AL44" s="449"/>
      <c r="AM44" s="449"/>
      <c r="AN44" s="450"/>
      <c r="AO44" s="417"/>
      <c r="AP44" s="417"/>
      <c r="AQ44" s="417"/>
      <c r="AR44" s="417"/>
      <c r="AS44" s="417"/>
      <c r="AT44" s="417"/>
      <c r="AU44" s="417"/>
      <c r="AV44" s="417"/>
      <c r="AW44" s="417"/>
      <c r="AX44" s="417"/>
      <c r="AY44" s="417"/>
      <c r="AZ44" s="417"/>
      <c r="BA44" s="417"/>
      <c r="BB44" s="417"/>
      <c r="BC44" s="417"/>
      <c r="BD44" s="417"/>
      <c r="BE44" s="417"/>
      <c r="BF44" s="417"/>
      <c r="BG44" s="417"/>
      <c r="BH44" s="417"/>
      <c r="BI44" s="417"/>
      <c r="BJ44" s="417"/>
      <c r="BK44" s="417"/>
      <c r="BL44" s="417"/>
      <c r="BM44" s="417"/>
      <c r="BN44" s="417"/>
      <c r="BO44" s="417"/>
      <c r="BP44" s="417"/>
      <c r="BQ44" s="417"/>
      <c r="BS44" s="131"/>
      <c r="BT44" s="131"/>
      <c r="BU44" s="131"/>
    </row>
    <row r="45" spans="1:73" ht="14.4" customHeight="1">
      <c r="A45" s="131"/>
      <c r="G45" s="424"/>
      <c r="H45" s="424"/>
      <c r="I45" s="424"/>
      <c r="J45" s="424"/>
      <c r="K45" s="417"/>
      <c r="L45" s="417"/>
      <c r="M45" s="417"/>
      <c r="N45" s="417"/>
      <c r="O45" s="417"/>
      <c r="P45" s="417"/>
      <c r="Q45" s="417"/>
      <c r="R45" s="417"/>
      <c r="S45" s="417"/>
      <c r="T45" s="417"/>
      <c r="U45" s="451"/>
      <c r="V45" s="452"/>
      <c r="W45" s="452"/>
      <c r="X45" s="452"/>
      <c r="Y45" s="452"/>
      <c r="Z45" s="452"/>
      <c r="AA45" s="452"/>
      <c r="AB45" s="452"/>
      <c r="AC45" s="452"/>
      <c r="AD45" s="452"/>
      <c r="AE45" s="452"/>
      <c r="AF45" s="452"/>
      <c r="AG45" s="452"/>
      <c r="AH45" s="452"/>
      <c r="AI45" s="452"/>
      <c r="AJ45" s="452"/>
      <c r="AK45" s="452"/>
      <c r="AL45" s="452"/>
      <c r="AM45" s="452"/>
      <c r="AN45" s="453"/>
      <c r="AO45" s="417"/>
      <c r="AP45" s="417"/>
      <c r="AQ45" s="417"/>
      <c r="AR45" s="417"/>
      <c r="AS45" s="417"/>
      <c r="AT45" s="417"/>
      <c r="AU45" s="417"/>
      <c r="AV45" s="417"/>
      <c r="AW45" s="417"/>
      <c r="AX45" s="417"/>
      <c r="AY45" s="417"/>
      <c r="AZ45" s="417"/>
      <c r="BA45" s="417"/>
      <c r="BB45" s="417"/>
      <c r="BC45" s="417"/>
      <c r="BD45" s="417"/>
      <c r="BE45" s="417"/>
      <c r="BF45" s="417"/>
      <c r="BG45" s="417"/>
      <c r="BH45" s="417"/>
      <c r="BI45" s="417"/>
      <c r="BJ45" s="417"/>
      <c r="BK45" s="417"/>
      <c r="BL45" s="417"/>
      <c r="BM45" s="417"/>
      <c r="BN45" s="417"/>
      <c r="BO45" s="417"/>
      <c r="BP45" s="417"/>
      <c r="BQ45" s="417"/>
      <c r="BS45" s="131"/>
      <c r="BT45" s="131"/>
      <c r="BU45" s="131"/>
    </row>
    <row r="46" spans="1:73" ht="19.2">
      <c r="A46" s="131"/>
      <c r="G46" s="23"/>
      <c r="H46" s="20"/>
      <c r="I46" s="20"/>
      <c r="J46" s="20"/>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12"/>
      <c r="AP46" s="12"/>
      <c r="AQ46" s="12"/>
      <c r="AR46" s="12"/>
      <c r="AS46" s="12"/>
      <c r="AT46" s="12"/>
      <c r="AU46" s="12"/>
      <c r="AV46" s="12"/>
      <c r="AW46" s="12"/>
      <c r="AX46" s="12"/>
      <c r="AY46" s="12"/>
      <c r="AZ46" s="12"/>
      <c r="BA46" s="12"/>
      <c r="BB46" s="12"/>
      <c r="BC46" s="12"/>
      <c r="BD46" s="12"/>
      <c r="BE46" s="413" t="s">
        <v>234</v>
      </c>
      <c r="BF46" s="413"/>
      <c r="BG46" s="413"/>
      <c r="BH46" s="413"/>
      <c r="BI46" s="413"/>
      <c r="BJ46" s="413"/>
      <c r="BK46" s="413"/>
      <c r="BL46" s="413"/>
      <c r="BM46" s="413"/>
      <c r="BN46" s="413"/>
      <c r="BO46" s="413"/>
      <c r="BP46" s="413"/>
      <c r="BQ46" s="414"/>
      <c r="BS46" s="131"/>
      <c r="BT46" s="131"/>
      <c r="BU46" s="131"/>
    </row>
    <row r="47" spans="1:73" ht="14.4" customHeight="1">
      <c r="A47" s="131"/>
      <c r="G47" s="7"/>
      <c r="H47" s="8"/>
      <c r="I47" s="460" t="s">
        <v>4</v>
      </c>
      <c r="J47" s="460"/>
      <c r="K47" s="460"/>
      <c r="L47" s="460"/>
      <c r="M47" s="460"/>
      <c r="N47" s="460"/>
      <c r="O47" s="460"/>
      <c r="P47" s="460"/>
      <c r="Q47" s="460"/>
      <c r="R47" s="8"/>
      <c r="S47" s="8"/>
      <c r="T47" s="458" t="s">
        <v>57</v>
      </c>
      <c r="U47" s="458"/>
      <c r="V47" s="458"/>
      <c r="W47" s="458"/>
      <c r="X47" s="458"/>
      <c r="Y47" s="458"/>
      <c r="Z47" s="458"/>
      <c r="AA47" s="464">
        <f ca="1">COUNT(K19:T45)</f>
        <v>0</v>
      </c>
      <c r="AB47" s="464"/>
      <c r="AC47" s="464"/>
      <c r="AD47" s="464"/>
      <c r="AE47" s="464"/>
      <c r="AF47" s="464"/>
      <c r="AG47" s="464"/>
      <c r="AH47" s="464"/>
      <c r="AI47" s="464"/>
      <c r="AJ47" s="464"/>
      <c r="AK47" s="464"/>
      <c r="AL47" s="464"/>
      <c r="AM47" s="464"/>
      <c r="AN47" s="464"/>
      <c r="AO47" s="464"/>
      <c r="AP47" s="161"/>
      <c r="AQ47" s="161"/>
      <c r="AR47" s="161"/>
      <c r="AS47" s="161"/>
      <c r="AT47" s="161"/>
      <c r="AU47" s="161"/>
      <c r="AV47" s="161"/>
      <c r="AW47" s="161"/>
      <c r="AX47" s="161"/>
      <c r="AY47" s="159"/>
      <c r="AZ47" s="159"/>
      <c r="BA47" s="159"/>
      <c r="BB47" s="159"/>
      <c r="BC47" s="159"/>
      <c r="BD47" s="159"/>
      <c r="BE47" s="409" t="str">
        <f ca="1">IF(AA47=0,"   　円",AA47*500)</f>
        <v xml:space="preserve">   　円</v>
      </c>
      <c r="BF47" s="409"/>
      <c r="BG47" s="409"/>
      <c r="BH47" s="409"/>
      <c r="BI47" s="409"/>
      <c r="BJ47" s="409"/>
      <c r="BK47" s="409"/>
      <c r="BL47" s="409"/>
      <c r="BM47" s="409"/>
      <c r="BN47" s="409"/>
      <c r="BO47" s="409"/>
      <c r="BP47" s="409"/>
      <c r="BQ47" s="410"/>
      <c r="BS47" s="131"/>
      <c r="BT47" s="131"/>
      <c r="BU47" s="131"/>
    </row>
    <row r="48" spans="1:73" ht="14.4" customHeight="1">
      <c r="A48" s="131"/>
      <c r="G48" s="10"/>
      <c r="H48" s="11"/>
      <c r="I48" s="461"/>
      <c r="J48" s="461"/>
      <c r="K48" s="461"/>
      <c r="L48" s="461"/>
      <c r="M48" s="461"/>
      <c r="N48" s="461"/>
      <c r="O48" s="461"/>
      <c r="P48" s="461"/>
      <c r="Q48" s="461"/>
      <c r="R48" s="11"/>
      <c r="S48" s="11"/>
      <c r="T48" s="459"/>
      <c r="U48" s="459"/>
      <c r="V48" s="459"/>
      <c r="W48" s="459"/>
      <c r="X48" s="459"/>
      <c r="Y48" s="459"/>
      <c r="Z48" s="459"/>
      <c r="AA48" s="465"/>
      <c r="AB48" s="465"/>
      <c r="AC48" s="465"/>
      <c r="AD48" s="465"/>
      <c r="AE48" s="465"/>
      <c r="AF48" s="465"/>
      <c r="AG48" s="465"/>
      <c r="AH48" s="465"/>
      <c r="AI48" s="465"/>
      <c r="AJ48" s="465"/>
      <c r="AK48" s="465"/>
      <c r="AL48" s="465"/>
      <c r="AM48" s="465"/>
      <c r="AN48" s="465"/>
      <c r="AO48" s="465"/>
      <c r="AP48" s="162"/>
      <c r="AQ48" s="162"/>
      <c r="AR48" s="162"/>
      <c r="AS48" s="162"/>
      <c r="AT48" s="162"/>
      <c r="AU48" s="162"/>
      <c r="AV48" s="162"/>
      <c r="AW48" s="162"/>
      <c r="AX48" s="162"/>
      <c r="AY48" s="160"/>
      <c r="AZ48" s="160"/>
      <c r="BA48" s="160"/>
      <c r="BB48" s="160"/>
      <c r="BC48" s="160"/>
      <c r="BD48" s="160"/>
      <c r="BE48" s="411"/>
      <c r="BF48" s="411"/>
      <c r="BG48" s="411"/>
      <c r="BH48" s="411"/>
      <c r="BI48" s="411"/>
      <c r="BJ48" s="411"/>
      <c r="BK48" s="411"/>
      <c r="BL48" s="411"/>
      <c r="BM48" s="411"/>
      <c r="BN48" s="411"/>
      <c r="BO48" s="411"/>
      <c r="BP48" s="411"/>
      <c r="BQ48" s="412"/>
      <c r="BS48" s="131"/>
      <c r="BT48" s="131"/>
      <c r="BU48" s="131"/>
    </row>
    <row r="49" spans="1:73" ht="14.4" customHeight="1">
      <c r="A49" s="131"/>
      <c r="G49" s="462" t="s">
        <v>6</v>
      </c>
      <c r="H49" s="456"/>
      <c r="I49" s="456"/>
      <c r="J49" s="456"/>
      <c r="K49" s="456"/>
      <c r="L49" s="456"/>
      <c r="M49" s="456"/>
      <c r="N49" s="456"/>
      <c r="O49" s="456"/>
      <c r="P49" s="456"/>
      <c r="Q49" s="456"/>
      <c r="R49" s="456"/>
      <c r="S49" s="456"/>
      <c r="T49" s="456"/>
      <c r="U49" s="456"/>
      <c r="V49" s="456"/>
      <c r="W49" s="456"/>
      <c r="X49" s="456"/>
      <c r="Y49" s="456"/>
      <c r="Z49" s="456"/>
      <c r="AA49" s="456"/>
      <c r="AB49" s="456"/>
      <c r="AC49" s="456"/>
      <c r="AD49" s="456"/>
      <c r="AE49" s="456"/>
      <c r="AF49" s="456"/>
      <c r="AG49" s="456"/>
      <c r="AH49" s="456"/>
      <c r="AI49" s="456"/>
      <c r="AJ49" s="456"/>
      <c r="AK49" s="456"/>
      <c r="AL49" s="456"/>
      <c r="AM49" s="456"/>
      <c r="AN49" s="456"/>
      <c r="AO49" s="456"/>
      <c r="AP49" s="456"/>
      <c r="AQ49" s="456"/>
      <c r="AR49" s="456"/>
      <c r="AS49" s="456"/>
      <c r="AT49" s="456"/>
      <c r="AU49" s="456"/>
      <c r="AV49" s="456"/>
      <c r="AW49" s="456"/>
      <c r="AX49" s="456"/>
      <c r="AY49" s="456"/>
      <c r="AZ49" s="456"/>
      <c r="BA49" s="456"/>
      <c r="BB49" s="456"/>
      <c r="BC49" s="456"/>
      <c r="BD49" s="456"/>
      <c r="BE49" s="456"/>
      <c r="BF49" s="456"/>
      <c r="BG49" s="456"/>
      <c r="BH49" s="456"/>
      <c r="BI49" s="456"/>
      <c r="BJ49" s="456"/>
      <c r="BK49" s="456"/>
      <c r="BL49" s="456"/>
      <c r="BM49" s="456"/>
      <c r="BN49" s="456"/>
      <c r="BO49" s="456"/>
      <c r="BP49" s="456"/>
      <c r="BQ49" s="463"/>
      <c r="BS49" s="131"/>
      <c r="BT49" s="131"/>
      <c r="BU49" s="131"/>
    </row>
    <row r="50" spans="1:73">
      <c r="A50" s="131"/>
      <c r="G50" s="462"/>
      <c r="H50" s="456"/>
      <c r="I50" s="456"/>
      <c r="J50" s="456"/>
      <c r="K50" s="456"/>
      <c r="L50" s="456"/>
      <c r="M50" s="456"/>
      <c r="N50" s="456"/>
      <c r="O50" s="456"/>
      <c r="P50" s="456"/>
      <c r="Q50" s="456"/>
      <c r="R50" s="456"/>
      <c r="S50" s="456"/>
      <c r="T50" s="456"/>
      <c r="U50" s="456"/>
      <c r="V50" s="456"/>
      <c r="W50" s="456"/>
      <c r="X50" s="456"/>
      <c r="Y50" s="456"/>
      <c r="Z50" s="456"/>
      <c r="AA50" s="456"/>
      <c r="AB50" s="456"/>
      <c r="AC50" s="456"/>
      <c r="AD50" s="456"/>
      <c r="AE50" s="456"/>
      <c r="AF50" s="456"/>
      <c r="AG50" s="456"/>
      <c r="AH50" s="456"/>
      <c r="AI50" s="456"/>
      <c r="AJ50" s="456"/>
      <c r="AK50" s="456"/>
      <c r="AL50" s="456"/>
      <c r="AM50" s="456"/>
      <c r="AN50" s="456"/>
      <c r="AO50" s="456"/>
      <c r="AP50" s="456"/>
      <c r="AQ50" s="456"/>
      <c r="AR50" s="456"/>
      <c r="AS50" s="456"/>
      <c r="AT50" s="456"/>
      <c r="AU50" s="456"/>
      <c r="AV50" s="456"/>
      <c r="AW50" s="456"/>
      <c r="AX50" s="456"/>
      <c r="AY50" s="456"/>
      <c r="AZ50" s="456"/>
      <c r="BA50" s="456"/>
      <c r="BB50" s="456"/>
      <c r="BC50" s="456"/>
      <c r="BD50" s="456"/>
      <c r="BE50" s="456"/>
      <c r="BF50" s="456"/>
      <c r="BG50" s="456"/>
      <c r="BH50" s="456"/>
      <c r="BI50" s="456"/>
      <c r="BJ50" s="456"/>
      <c r="BK50" s="456"/>
      <c r="BL50" s="456"/>
      <c r="BM50" s="456"/>
      <c r="BN50" s="456"/>
      <c r="BO50" s="456"/>
      <c r="BP50" s="456"/>
      <c r="BQ50" s="463"/>
      <c r="BS50" s="131"/>
      <c r="BT50" s="131"/>
      <c r="BU50" s="131"/>
    </row>
    <row r="51" spans="1:73">
      <c r="A51" s="131">
        <v>20</v>
      </c>
      <c r="G51" s="7"/>
      <c r="I51" s="456" t="str">
        <f>IF(INDEX(入力,$A51,G$1)="","",INDEX(入力,$A51,G$1))</f>
        <v>令和 8 年 0 月 0 日</v>
      </c>
      <c r="J51" s="457"/>
      <c r="K51" s="457"/>
      <c r="L51" s="457"/>
      <c r="M51" s="457"/>
      <c r="N51" s="457"/>
      <c r="O51" s="457"/>
      <c r="P51" s="457"/>
      <c r="Q51" s="457"/>
      <c r="R51" s="457"/>
      <c r="S51" s="457"/>
      <c r="T51" s="457"/>
      <c r="U51" s="457"/>
      <c r="V51" s="457"/>
      <c r="W51" s="457"/>
      <c r="X51" s="457"/>
      <c r="Y51" s="457"/>
      <c r="Z51" s="457"/>
      <c r="AA51" s="457"/>
      <c r="AB51" s="457"/>
      <c r="AC51" s="457"/>
      <c r="BQ51" s="9"/>
      <c r="BS51" s="131"/>
      <c r="BT51" s="131"/>
      <c r="BU51" s="131"/>
    </row>
    <row r="52" spans="1:73">
      <c r="A52" s="131"/>
      <c r="G52" s="2"/>
      <c r="AC52" s="440" t="s">
        <v>5</v>
      </c>
      <c r="AD52" s="440"/>
      <c r="AE52" s="440"/>
      <c r="AF52" s="440"/>
      <c r="AG52" s="440"/>
      <c r="AH52" s="440"/>
      <c r="AI52" s="440"/>
      <c r="AM52" s="421" t="str">
        <f>入力シート!$AG$9</f>
        <v>〇〇</v>
      </c>
      <c r="AN52" s="421"/>
      <c r="AO52" s="421"/>
      <c r="AP52" s="421"/>
      <c r="AQ52" s="421"/>
      <c r="AR52" s="421"/>
      <c r="AS52" s="421"/>
      <c r="AT52" s="421"/>
      <c r="AU52" s="421"/>
      <c r="AV52" s="421"/>
      <c r="AW52" s="421"/>
      <c r="AX52" s="421"/>
      <c r="AY52" s="421"/>
      <c r="AZ52" s="421"/>
      <c r="BA52" s="421"/>
      <c r="BB52" s="421"/>
      <c r="BC52" s="421"/>
      <c r="BD52" s="421"/>
      <c r="BE52" s="421"/>
      <c r="BF52" s="421"/>
      <c r="BG52" s="421"/>
      <c r="BH52" s="421"/>
      <c r="BI52" s="421"/>
      <c r="BJ52" s="421"/>
      <c r="BK52" s="421"/>
      <c r="BL52" s="421"/>
      <c r="BM52" s="454" t="s">
        <v>56</v>
      </c>
      <c r="BN52" s="454"/>
      <c r="BO52" s="454"/>
      <c r="BQ52" s="3"/>
      <c r="BS52" s="131"/>
      <c r="BT52" s="131"/>
      <c r="BU52" s="131"/>
    </row>
    <row r="53" spans="1:73">
      <c r="A53" s="131"/>
      <c r="G53" s="2"/>
      <c r="AC53" s="440"/>
      <c r="AD53" s="440"/>
      <c r="AE53" s="440"/>
      <c r="AF53" s="440"/>
      <c r="AG53" s="440"/>
      <c r="AH53" s="440"/>
      <c r="AI53" s="440"/>
      <c r="AM53" s="421"/>
      <c r="AN53" s="421"/>
      <c r="AO53" s="421"/>
      <c r="AP53" s="421"/>
      <c r="AQ53" s="421"/>
      <c r="AR53" s="421"/>
      <c r="AS53" s="421"/>
      <c r="AT53" s="421"/>
      <c r="AU53" s="421"/>
      <c r="AV53" s="421"/>
      <c r="AW53" s="421"/>
      <c r="AX53" s="421"/>
      <c r="AY53" s="421"/>
      <c r="AZ53" s="421"/>
      <c r="BA53" s="421"/>
      <c r="BB53" s="421"/>
      <c r="BC53" s="421"/>
      <c r="BD53" s="421"/>
      <c r="BE53" s="421"/>
      <c r="BF53" s="421"/>
      <c r="BG53" s="421"/>
      <c r="BH53" s="421"/>
      <c r="BI53" s="421"/>
      <c r="BJ53" s="421"/>
      <c r="BK53" s="421"/>
      <c r="BL53" s="421"/>
      <c r="BM53" s="454"/>
      <c r="BN53" s="454"/>
      <c r="BO53" s="454"/>
      <c r="BQ53" s="3"/>
      <c r="BS53" s="131"/>
      <c r="BT53" s="131"/>
      <c r="BU53" s="131"/>
    </row>
    <row r="54" spans="1:73">
      <c r="A54" s="131"/>
      <c r="G54" s="4"/>
      <c r="H54" s="5"/>
      <c r="I54" s="5"/>
      <c r="J54" s="5"/>
      <c r="K54" s="5"/>
      <c r="L54" s="5"/>
      <c r="M54" s="5"/>
      <c r="N54" s="5"/>
      <c r="O54" s="5"/>
      <c r="P54" s="5"/>
      <c r="Q54" s="5"/>
      <c r="R54" s="5"/>
      <c r="S54" s="5"/>
      <c r="T54" s="5"/>
      <c r="U54" s="5"/>
      <c r="V54" s="5"/>
      <c r="W54" s="5"/>
      <c r="X54" s="5"/>
      <c r="Y54" s="5"/>
      <c r="Z54" s="5"/>
      <c r="AA54" s="5"/>
      <c r="AB54" s="5"/>
      <c r="AC54" s="443"/>
      <c r="AD54" s="443"/>
      <c r="AE54" s="443"/>
      <c r="AF54" s="443"/>
      <c r="AG54" s="443"/>
      <c r="AH54" s="443"/>
      <c r="AI54" s="443"/>
      <c r="AJ54" s="5"/>
      <c r="AK54" s="5"/>
      <c r="AL54" s="5"/>
      <c r="AM54" s="423"/>
      <c r="AN54" s="423"/>
      <c r="AO54" s="423"/>
      <c r="AP54" s="423"/>
      <c r="AQ54" s="423"/>
      <c r="AR54" s="423"/>
      <c r="AS54" s="423"/>
      <c r="AT54" s="423"/>
      <c r="AU54" s="423"/>
      <c r="AV54" s="423"/>
      <c r="AW54" s="423"/>
      <c r="AX54" s="423"/>
      <c r="AY54" s="423"/>
      <c r="AZ54" s="423"/>
      <c r="BA54" s="423"/>
      <c r="BB54" s="423"/>
      <c r="BC54" s="423"/>
      <c r="BD54" s="423"/>
      <c r="BE54" s="423"/>
      <c r="BF54" s="423"/>
      <c r="BG54" s="423"/>
      <c r="BH54" s="423"/>
      <c r="BI54" s="423"/>
      <c r="BJ54" s="423"/>
      <c r="BK54" s="423"/>
      <c r="BL54" s="423"/>
      <c r="BM54" s="455"/>
      <c r="BN54" s="455"/>
      <c r="BO54" s="455"/>
      <c r="BP54" s="5"/>
      <c r="BQ54" s="6"/>
      <c r="BS54" s="131"/>
      <c r="BT54" s="131"/>
      <c r="BU54" s="131"/>
    </row>
    <row r="55" spans="1:73">
      <c r="A55" s="131"/>
      <c r="BS55" s="131"/>
      <c r="BT55" s="131"/>
      <c r="BU55" s="131"/>
    </row>
    <row r="56" spans="1:73">
      <c r="A56" s="131"/>
      <c r="BS56" s="131"/>
      <c r="BT56" s="131"/>
      <c r="BU56" s="131"/>
    </row>
    <row r="57" spans="1:73">
      <c r="A57" s="131"/>
      <c r="BS57" s="131"/>
      <c r="BT57" s="131"/>
      <c r="BU57" s="131"/>
    </row>
    <row r="58" spans="1:73">
      <c r="A58" s="131"/>
      <c r="B58" s="131"/>
      <c r="C58" s="131"/>
      <c r="D58" s="131"/>
      <c r="E58" s="131"/>
      <c r="F58" s="131"/>
      <c r="G58" s="131"/>
      <c r="H58" s="131"/>
      <c r="I58" s="131"/>
      <c r="J58" s="131"/>
      <c r="K58" s="131"/>
      <c r="L58" s="131"/>
      <c r="M58" s="131"/>
      <c r="N58" s="131"/>
      <c r="O58" s="131"/>
      <c r="P58" s="131"/>
      <c r="Q58" s="131"/>
      <c r="R58" s="131"/>
      <c r="S58" s="131"/>
      <c r="T58" s="131"/>
      <c r="U58" s="131"/>
      <c r="V58" s="131"/>
      <c r="W58" s="131"/>
      <c r="X58" s="131"/>
      <c r="Y58" s="131"/>
      <c r="Z58" s="131"/>
      <c r="AA58" s="131"/>
      <c r="AB58" s="131"/>
      <c r="AC58" s="131"/>
      <c r="AD58" s="131"/>
      <c r="AE58" s="131"/>
      <c r="AF58" s="131"/>
      <c r="AG58" s="131"/>
      <c r="AH58" s="131"/>
      <c r="AI58" s="131"/>
      <c r="AJ58" s="131"/>
      <c r="AK58" s="131"/>
      <c r="AL58" s="131"/>
      <c r="AM58" s="131"/>
      <c r="AN58" s="131"/>
      <c r="AO58" s="131"/>
      <c r="AP58" s="131"/>
      <c r="AQ58" s="131"/>
      <c r="AR58" s="131"/>
      <c r="AS58" s="131"/>
      <c r="AT58" s="131"/>
      <c r="AU58" s="131"/>
      <c r="AV58" s="131"/>
      <c r="AW58" s="131"/>
      <c r="AX58" s="131"/>
      <c r="AY58" s="131"/>
      <c r="AZ58" s="131"/>
      <c r="BA58" s="131"/>
      <c r="BB58" s="131"/>
      <c r="BC58" s="131"/>
      <c r="BD58" s="131"/>
      <c r="BE58" s="131"/>
      <c r="BF58" s="131"/>
      <c r="BG58" s="131"/>
      <c r="BH58" s="131"/>
      <c r="BI58" s="131"/>
      <c r="BJ58" s="131"/>
      <c r="BK58" s="131"/>
      <c r="BL58" s="131"/>
      <c r="BM58" s="131"/>
      <c r="BN58" s="131"/>
      <c r="BO58" s="131"/>
      <c r="BP58" s="131"/>
      <c r="BQ58" s="131"/>
      <c r="BR58" s="131"/>
      <c r="BS58" s="131"/>
      <c r="BT58" s="131"/>
      <c r="BU58" s="131"/>
    </row>
    <row r="59" spans="1:73">
      <c r="A59" s="131"/>
      <c r="B59" s="131"/>
      <c r="C59" s="131"/>
      <c r="D59" s="131"/>
      <c r="E59" s="131"/>
      <c r="F59" s="131"/>
      <c r="G59" s="131"/>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1"/>
      <c r="AY59" s="131"/>
      <c r="AZ59" s="131"/>
      <c r="BA59" s="131"/>
      <c r="BB59" s="131"/>
      <c r="BC59" s="131"/>
      <c r="BD59" s="131"/>
      <c r="BE59" s="131"/>
      <c r="BF59" s="131"/>
      <c r="BG59" s="131"/>
      <c r="BH59" s="131"/>
      <c r="BI59" s="131"/>
      <c r="BJ59" s="131"/>
      <c r="BK59" s="131"/>
      <c r="BL59" s="131"/>
      <c r="BM59" s="131"/>
      <c r="BN59" s="131"/>
      <c r="BO59" s="131"/>
      <c r="BP59" s="131"/>
      <c r="BQ59" s="131"/>
      <c r="BR59" s="131"/>
      <c r="BS59" s="131"/>
      <c r="BT59" s="131"/>
      <c r="BU59" s="131"/>
    </row>
    <row r="60" spans="1:73">
      <c r="A60" s="131"/>
      <c r="B60" s="131"/>
      <c r="C60" s="131"/>
      <c r="D60" s="131"/>
      <c r="E60" s="131"/>
      <c r="F60" s="131"/>
      <c r="G60" s="131"/>
      <c r="H60" s="131"/>
      <c r="I60" s="131"/>
      <c r="J60" s="131"/>
      <c r="K60" s="131"/>
      <c r="L60" s="131"/>
      <c r="M60" s="131"/>
      <c r="N60" s="131"/>
      <c r="O60" s="131"/>
      <c r="P60" s="131"/>
      <c r="Q60" s="131"/>
      <c r="R60" s="131"/>
      <c r="S60" s="131"/>
      <c r="T60" s="131"/>
      <c r="U60" s="131"/>
      <c r="V60" s="131"/>
      <c r="W60" s="131"/>
      <c r="X60" s="131"/>
      <c r="Y60" s="131"/>
      <c r="Z60" s="131"/>
      <c r="AA60" s="131"/>
      <c r="AB60" s="131"/>
      <c r="AC60" s="131"/>
      <c r="AD60" s="131"/>
      <c r="AE60" s="131"/>
      <c r="AF60" s="131"/>
      <c r="AG60" s="131"/>
      <c r="AH60" s="131"/>
      <c r="AI60" s="131"/>
      <c r="AJ60" s="131"/>
      <c r="AK60" s="131"/>
      <c r="AL60" s="131"/>
      <c r="AM60" s="131"/>
      <c r="AN60" s="131"/>
      <c r="AO60" s="131"/>
      <c r="AP60" s="131"/>
      <c r="AQ60" s="131"/>
      <c r="AR60" s="131"/>
      <c r="AS60" s="131"/>
      <c r="AT60" s="131"/>
      <c r="AU60" s="131"/>
      <c r="AV60" s="131"/>
      <c r="AW60" s="131"/>
      <c r="AX60" s="131"/>
      <c r="AY60" s="131"/>
      <c r="AZ60" s="131"/>
      <c r="BA60" s="131"/>
      <c r="BB60" s="131"/>
      <c r="BC60" s="131"/>
      <c r="BD60" s="131"/>
      <c r="BE60" s="131"/>
      <c r="BF60" s="131"/>
      <c r="BG60" s="131"/>
      <c r="BH60" s="131"/>
      <c r="BI60" s="131"/>
      <c r="BJ60" s="131"/>
      <c r="BK60" s="131"/>
      <c r="BL60" s="131"/>
      <c r="BM60" s="131"/>
      <c r="BN60" s="131"/>
      <c r="BO60" s="131"/>
      <c r="BP60" s="131"/>
      <c r="BQ60" s="131"/>
      <c r="BR60" s="131"/>
      <c r="BS60" s="131"/>
      <c r="BT60" s="131"/>
      <c r="BU60" s="131"/>
    </row>
  </sheetData>
  <sheetProtection sheet="1" objects="1" scenarios="1"/>
  <mergeCells count="79">
    <mergeCell ref="G17:J18"/>
    <mergeCell ref="K17:T18"/>
    <mergeCell ref="AO37:BG39"/>
    <mergeCell ref="AO34:BG36"/>
    <mergeCell ref="U37:AN39"/>
    <mergeCell ref="K34:T36"/>
    <mergeCell ref="U34:AN36"/>
    <mergeCell ref="K25:T27"/>
    <mergeCell ref="U25:AN27"/>
    <mergeCell ref="G31:J33"/>
    <mergeCell ref="K31:T33"/>
    <mergeCell ref="G19:J21"/>
    <mergeCell ref="G25:J27"/>
    <mergeCell ref="K28:T30"/>
    <mergeCell ref="G22:J24"/>
    <mergeCell ref="K22:T24"/>
    <mergeCell ref="BM52:BO54"/>
    <mergeCell ref="AC52:AI54"/>
    <mergeCell ref="AM52:BL54"/>
    <mergeCell ref="BM28:BQ30"/>
    <mergeCell ref="BM34:BQ36"/>
    <mergeCell ref="U28:AN30"/>
    <mergeCell ref="AO28:BG30"/>
    <mergeCell ref="BH28:BL30"/>
    <mergeCell ref="BH34:BL36"/>
    <mergeCell ref="AA47:AO48"/>
    <mergeCell ref="BM40:BQ42"/>
    <mergeCell ref="U43:AN45"/>
    <mergeCell ref="AO43:BG45"/>
    <mergeCell ref="BH43:BL45"/>
    <mergeCell ref="U40:AN42"/>
    <mergeCell ref="BM37:BQ39"/>
    <mergeCell ref="G5:BQ7"/>
    <mergeCell ref="G8:T10"/>
    <mergeCell ref="G11:T13"/>
    <mergeCell ref="U11:BQ13"/>
    <mergeCell ref="BB8:BQ10"/>
    <mergeCell ref="U8:BA10"/>
    <mergeCell ref="AO17:BG18"/>
    <mergeCell ref="BM17:BQ18"/>
    <mergeCell ref="BH17:BL18"/>
    <mergeCell ref="BM31:BQ33"/>
    <mergeCell ref="BH31:BL33"/>
    <mergeCell ref="AO31:BG33"/>
    <mergeCell ref="BM22:BQ24"/>
    <mergeCell ref="AO22:BG24"/>
    <mergeCell ref="BH22:BL24"/>
    <mergeCell ref="BM25:BQ27"/>
    <mergeCell ref="BH25:BL27"/>
    <mergeCell ref="BE46:BQ46"/>
    <mergeCell ref="BE47:BQ48"/>
    <mergeCell ref="BM19:BQ21"/>
    <mergeCell ref="BH19:BL21"/>
    <mergeCell ref="G34:J36"/>
    <mergeCell ref="U22:AN24"/>
    <mergeCell ref="G28:J30"/>
    <mergeCell ref="BH37:BL39"/>
    <mergeCell ref="BM43:BQ45"/>
    <mergeCell ref="AO40:BG42"/>
    <mergeCell ref="G43:J45"/>
    <mergeCell ref="K43:T45"/>
    <mergeCell ref="G37:J39"/>
    <mergeCell ref="BH40:BL42"/>
    <mergeCell ref="W3:BA4"/>
    <mergeCell ref="I51:AC51"/>
    <mergeCell ref="T47:Z48"/>
    <mergeCell ref="AF14:AV15"/>
    <mergeCell ref="I14:Y15"/>
    <mergeCell ref="AO19:BG21"/>
    <mergeCell ref="AO25:BG27"/>
    <mergeCell ref="K19:T21"/>
    <mergeCell ref="U19:AN21"/>
    <mergeCell ref="U17:AN18"/>
    <mergeCell ref="K37:T39"/>
    <mergeCell ref="G40:J42"/>
    <mergeCell ref="K40:T42"/>
    <mergeCell ref="U31:AN33"/>
    <mergeCell ref="I47:Q48"/>
    <mergeCell ref="G49:BQ50"/>
  </mergeCells>
  <phoneticPr fontId="4"/>
  <pageMargins left="0.6692913385826772" right="0.70866141732283472" top="0.78740157480314965" bottom="0.27559055118110237" header="0.51181102362204722" footer="0.31496062992125984"/>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99FF"/>
  </sheetPr>
  <dimension ref="A1:DE57"/>
  <sheetViews>
    <sheetView topLeftCell="A31" zoomScale="85" zoomScaleNormal="85" workbookViewId="0">
      <selection activeCell="AS54" sqref="AS54"/>
    </sheetView>
  </sheetViews>
  <sheetFormatPr defaultColWidth="9" defaultRowHeight="13.2"/>
  <cols>
    <col min="1" max="1" width="9" style="1" customWidth="1"/>
    <col min="2" max="72" width="1.21875" style="1" customWidth="1"/>
    <col min="73" max="16384" width="9" style="1"/>
  </cols>
  <sheetData>
    <row r="1" spans="1:73">
      <c r="A1" s="126">
        <v>3</v>
      </c>
      <c r="B1" s="127"/>
      <c r="C1" s="127"/>
      <c r="D1" s="127"/>
      <c r="E1" s="127"/>
      <c r="F1" s="127"/>
      <c r="G1" s="126">
        <f>$A$1+2</f>
        <v>5</v>
      </c>
      <c r="H1" s="127"/>
      <c r="I1" s="127"/>
      <c r="J1" s="127"/>
      <c r="K1" s="126">
        <f>$A$1+1</f>
        <v>4</v>
      </c>
      <c r="L1" s="127"/>
      <c r="M1" s="127"/>
      <c r="N1" s="127"/>
      <c r="O1" s="127"/>
      <c r="P1" s="127"/>
      <c r="Q1" s="127"/>
      <c r="R1" s="127"/>
      <c r="S1" s="127"/>
      <c r="T1" s="127"/>
      <c r="U1" s="127">
        <v>2</v>
      </c>
      <c r="V1" s="127"/>
      <c r="W1" s="127"/>
      <c r="X1" s="127"/>
      <c r="Y1" s="127"/>
      <c r="Z1" s="127"/>
      <c r="AA1" s="127"/>
      <c r="AB1" s="127"/>
      <c r="AC1" s="127"/>
      <c r="AD1" s="127"/>
      <c r="AE1" s="127"/>
      <c r="AF1" s="127"/>
      <c r="AG1" s="127"/>
      <c r="AH1" s="127"/>
      <c r="AI1" s="127"/>
      <c r="AJ1" s="127"/>
      <c r="AK1" s="127"/>
      <c r="AL1" s="127"/>
      <c r="AM1" s="127"/>
      <c r="AN1" s="127"/>
      <c r="AO1" s="127">
        <v>3</v>
      </c>
      <c r="AP1" s="127"/>
      <c r="AQ1" s="127"/>
      <c r="AR1" s="127"/>
      <c r="AS1" s="127"/>
      <c r="AT1" s="127"/>
      <c r="AU1" s="127"/>
      <c r="AV1" s="127"/>
      <c r="AW1" s="127"/>
      <c r="AX1" s="127"/>
      <c r="AY1" s="127"/>
      <c r="AZ1" s="127"/>
      <c r="BA1" s="127"/>
      <c r="BB1" s="127"/>
      <c r="BC1" s="127"/>
      <c r="BD1" s="127"/>
      <c r="BE1" s="127"/>
      <c r="BF1" s="127"/>
      <c r="BG1" s="127"/>
      <c r="BH1" s="127">
        <v>5</v>
      </c>
      <c r="BI1" s="127"/>
      <c r="BJ1" s="127"/>
      <c r="BK1" s="127"/>
      <c r="BL1" s="127"/>
      <c r="BM1" s="127">
        <v>6</v>
      </c>
      <c r="BN1" s="127"/>
      <c r="BO1" s="127"/>
      <c r="BP1" s="127"/>
      <c r="BQ1" s="251">
        <f>$A$1+2</f>
        <v>5</v>
      </c>
      <c r="BR1" s="127"/>
      <c r="BS1" s="127"/>
      <c r="BT1" s="128"/>
      <c r="BU1" s="128"/>
    </row>
    <row r="2" spans="1:73" ht="14.4" customHeight="1">
      <c r="A2" s="128"/>
      <c r="BS2" s="128"/>
      <c r="BT2" s="128"/>
      <c r="BU2" s="128"/>
    </row>
    <row r="3" spans="1:73" ht="14.4" customHeight="1">
      <c r="A3" s="128">
        <v>1</v>
      </c>
      <c r="Z3" s="475">
        <f>IF(INDEX(入力,$A3,K$1)="","",INDEX(入力,$A3,K$1))</f>
        <v>46134</v>
      </c>
      <c r="AA3" s="475"/>
      <c r="AB3" s="475"/>
      <c r="AC3" s="475"/>
      <c r="AD3" s="475"/>
      <c r="AE3" s="475"/>
      <c r="AF3" s="475"/>
      <c r="AG3" s="475"/>
      <c r="AH3" s="475"/>
      <c r="AI3" s="475"/>
      <c r="AJ3" s="475"/>
      <c r="AK3" s="475"/>
      <c r="AL3" s="475"/>
      <c r="AM3" s="475"/>
      <c r="AN3" s="475"/>
      <c r="AO3" s="475"/>
      <c r="AP3" s="475"/>
      <c r="AQ3" s="475"/>
      <c r="AR3" s="475"/>
      <c r="AS3" s="475"/>
      <c r="AT3" s="475"/>
      <c r="AU3" s="475"/>
      <c r="AV3" s="475"/>
      <c r="AW3" s="475"/>
      <c r="BS3" s="128"/>
      <c r="BT3" s="128"/>
      <c r="BU3" s="128"/>
    </row>
    <row r="4" spans="1:73" ht="14.4" customHeight="1">
      <c r="A4" s="128"/>
      <c r="Z4" s="476"/>
      <c r="AA4" s="476"/>
      <c r="AB4" s="476"/>
      <c r="AC4" s="476"/>
      <c r="AD4" s="476"/>
      <c r="AE4" s="476"/>
      <c r="AF4" s="476"/>
      <c r="AG4" s="476"/>
      <c r="AH4" s="476"/>
      <c r="AI4" s="476"/>
      <c r="AJ4" s="476"/>
      <c r="AK4" s="476"/>
      <c r="AL4" s="476"/>
      <c r="AM4" s="476"/>
      <c r="AN4" s="476"/>
      <c r="AO4" s="476"/>
      <c r="AP4" s="476"/>
      <c r="AQ4" s="476"/>
      <c r="AR4" s="476"/>
      <c r="AS4" s="476"/>
      <c r="AT4" s="476"/>
      <c r="AU4" s="476"/>
      <c r="AV4" s="476"/>
      <c r="AW4" s="476"/>
      <c r="BS4" s="128"/>
      <c r="BT4" s="128"/>
      <c r="BU4" s="128"/>
    </row>
    <row r="5" spans="1:73" ht="14.4" customHeight="1">
      <c r="A5" s="128"/>
      <c r="G5" s="427" t="s">
        <v>293</v>
      </c>
      <c r="H5" s="428"/>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c r="AM5" s="428"/>
      <c r="AN5" s="428"/>
      <c r="AO5" s="428"/>
      <c r="AP5" s="428"/>
      <c r="AQ5" s="428"/>
      <c r="AR5" s="428"/>
      <c r="AS5" s="428"/>
      <c r="AT5" s="428"/>
      <c r="AU5" s="428"/>
      <c r="AV5" s="428"/>
      <c r="AW5" s="428"/>
      <c r="AX5" s="428"/>
      <c r="AY5" s="428"/>
      <c r="AZ5" s="428"/>
      <c r="BA5" s="428"/>
      <c r="BB5" s="428"/>
      <c r="BC5" s="428"/>
      <c r="BD5" s="428"/>
      <c r="BE5" s="428"/>
      <c r="BF5" s="428"/>
      <c r="BG5" s="428"/>
      <c r="BH5" s="428"/>
      <c r="BI5" s="428"/>
      <c r="BJ5" s="428"/>
      <c r="BK5" s="428"/>
      <c r="BL5" s="428"/>
      <c r="BM5" s="428"/>
      <c r="BN5" s="428"/>
      <c r="BO5" s="428"/>
      <c r="BP5" s="428"/>
      <c r="BQ5" s="429"/>
      <c r="BS5" s="128"/>
      <c r="BT5" s="128"/>
      <c r="BU5" s="128"/>
    </row>
    <row r="6" spans="1:73" ht="14.4" customHeight="1">
      <c r="A6" s="128"/>
      <c r="G6" s="430"/>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1"/>
      <c r="AY6" s="431"/>
      <c r="AZ6" s="431"/>
      <c r="BA6" s="431"/>
      <c r="BB6" s="431"/>
      <c r="BC6" s="431"/>
      <c r="BD6" s="431"/>
      <c r="BE6" s="431"/>
      <c r="BF6" s="431"/>
      <c r="BG6" s="431"/>
      <c r="BH6" s="431"/>
      <c r="BI6" s="431"/>
      <c r="BJ6" s="431"/>
      <c r="BK6" s="431"/>
      <c r="BL6" s="431"/>
      <c r="BM6" s="431"/>
      <c r="BN6" s="431"/>
      <c r="BO6" s="431"/>
      <c r="BP6" s="431"/>
      <c r="BQ6" s="432"/>
      <c r="BS6" s="128"/>
      <c r="BT6" s="128"/>
      <c r="BU6" s="128"/>
    </row>
    <row r="7" spans="1:73" ht="14.4" customHeight="1">
      <c r="A7" s="128"/>
      <c r="G7" s="433"/>
      <c r="H7" s="434"/>
      <c r="I7" s="434"/>
      <c r="J7" s="434"/>
      <c r="K7" s="434"/>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4"/>
      <c r="AK7" s="434"/>
      <c r="AL7" s="434"/>
      <c r="AM7" s="434"/>
      <c r="AN7" s="434"/>
      <c r="AO7" s="434"/>
      <c r="AP7" s="434"/>
      <c r="AQ7" s="434"/>
      <c r="AR7" s="434"/>
      <c r="AS7" s="434"/>
      <c r="AT7" s="434"/>
      <c r="AU7" s="434"/>
      <c r="AV7" s="434"/>
      <c r="AW7" s="434"/>
      <c r="AX7" s="434"/>
      <c r="AY7" s="434"/>
      <c r="AZ7" s="434"/>
      <c r="BA7" s="434"/>
      <c r="BB7" s="434"/>
      <c r="BC7" s="434"/>
      <c r="BD7" s="434"/>
      <c r="BE7" s="434"/>
      <c r="BF7" s="434"/>
      <c r="BG7" s="434"/>
      <c r="BH7" s="434"/>
      <c r="BI7" s="434"/>
      <c r="BJ7" s="434"/>
      <c r="BK7" s="434"/>
      <c r="BL7" s="434"/>
      <c r="BM7" s="434"/>
      <c r="BN7" s="434"/>
      <c r="BO7" s="434"/>
      <c r="BP7" s="434"/>
      <c r="BQ7" s="435"/>
      <c r="BS7" s="128"/>
      <c r="BT7" s="128"/>
      <c r="BU7" s="128"/>
    </row>
    <row r="8" spans="1:73" ht="14.4" customHeight="1">
      <c r="A8" s="128"/>
      <c r="G8" s="436" t="s">
        <v>9</v>
      </c>
      <c r="H8" s="437"/>
      <c r="I8" s="437"/>
      <c r="J8" s="437"/>
      <c r="K8" s="437"/>
      <c r="L8" s="437"/>
      <c r="M8" s="437"/>
      <c r="N8" s="437"/>
      <c r="O8" s="437"/>
      <c r="P8" s="437"/>
      <c r="Q8" s="437"/>
      <c r="R8" s="437"/>
      <c r="S8" s="437"/>
      <c r="T8" s="438"/>
      <c r="U8" s="418" t="str">
        <f>IF(入力シート!AG1="","",入力シート!AG1&amp;"  "&amp;入力シート!AG2)</f>
        <v>90  〇〇</v>
      </c>
      <c r="V8" s="419"/>
      <c r="W8" s="419"/>
      <c r="X8" s="419"/>
      <c r="Y8" s="419"/>
      <c r="Z8" s="419"/>
      <c r="AA8" s="419"/>
      <c r="AB8" s="419"/>
      <c r="AC8" s="419"/>
      <c r="AD8" s="419"/>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69" t="s">
        <v>45</v>
      </c>
      <c r="BC8" s="469"/>
      <c r="BD8" s="469"/>
      <c r="BE8" s="469"/>
      <c r="BF8" s="469"/>
      <c r="BG8" s="469"/>
      <c r="BH8" s="469"/>
      <c r="BI8" s="469"/>
      <c r="BJ8" s="469"/>
      <c r="BK8" s="469"/>
      <c r="BL8" s="469"/>
      <c r="BM8" s="469"/>
      <c r="BN8" s="469"/>
      <c r="BO8" s="469"/>
      <c r="BP8" s="469"/>
      <c r="BQ8" s="470"/>
      <c r="BS8" s="128"/>
      <c r="BT8" s="128"/>
      <c r="BU8" s="128"/>
    </row>
    <row r="9" spans="1:73" ht="14.4" customHeight="1">
      <c r="A9" s="128"/>
      <c r="G9" s="439"/>
      <c r="H9" s="440"/>
      <c r="I9" s="440"/>
      <c r="J9" s="440"/>
      <c r="K9" s="440"/>
      <c r="L9" s="440"/>
      <c r="M9" s="440"/>
      <c r="N9" s="440"/>
      <c r="O9" s="440"/>
      <c r="P9" s="440"/>
      <c r="Q9" s="440"/>
      <c r="R9" s="440"/>
      <c r="S9" s="440"/>
      <c r="T9" s="441"/>
      <c r="U9" s="420"/>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71"/>
      <c r="BC9" s="471"/>
      <c r="BD9" s="471"/>
      <c r="BE9" s="471"/>
      <c r="BF9" s="471"/>
      <c r="BG9" s="471"/>
      <c r="BH9" s="471"/>
      <c r="BI9" s="471"/>
      <c r="BJ9" s="471"/>
      <c r="BK9" s="471"/>
      <c r="BL9" s="471"/>
      <c r="BM9" s="471"/>
      <c r="BN9" s="471"/>
      <c r="BO9" s="471"/>
      <c r="BP9" s="471"/>
      <c r="BQ9" s="472"/>
      <c r="BS9" s="128"/>
      <c r="BT9" s="128"/>
      <c r="BU9" s="128"/>
    </row>
    <row r="10" spans="1:73" ht="14.4" customHeight="1">
      <c r="A10" s="128"/>
      <c r="G10" s="442"/>
      <c r="H10" s="443"/>
      <c r="I10" s="443"/>
      <c r="J10" s="443"/>
      <c r="K10" s="443"/>
      <c r="L10" s="443"/>
      <c r="M10" s="443"/>
      <c r="N10" s="443"/>
      <c r="O10" s="443"/>
      <c r="P10" s="443"/>
      <c r="Q10" s="443"/>
      <c r="R10" s="443"/>
      <c r="S10" s="443"/>
      <c r="T10" s="444"/>
      <c r="U10" s="422"/>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73"/>
      <c r="BC10" s="473"/>
      <c r="BD10" s="473"/>
      <c r="BE10" s="473"/>
      <c r="BF10" s="473"/>
      <c r="BG10" s="473"/>
      <c r="BH10" s="473"/>
      <c r="BI10" s="473"/>
      <c r="BJ10" s="473"/>
      <c r="BK10" s="473"/>
      <c r="BL10" s="473"/>
      <c r="BM10" s="473"/>
      <c r="BN10" s="473"/>
      <c r="BO10" s="473"/>
      <c r="BP10" s="473"/>
      <c r="BQ10" s="474"/>
      <c r="BS10" s="128"/>
      <c r="BT10" s="128"/>
      <c r="BU10" s="128"/>
    </row>
    <row r="11" spans="1:73" ht="14.4" customHeight="1">
      <c r="A11" s="128">
        <v>3</v>
      </c>
      <c r="G11" s="436" t="s">
        <v>10</v>
      </c>
      <c r="H11" s="437"/>
      <c r="I11" s="437"/>
      <c r="J11" s="437"/>
      <c r="K11" s="437"/>
      <c r="L11" s="437"/>
      <c r="M11" s="437"/>
      <c r="N11" s="437"/>
      <c r="O11" s="437"/>
      <c r="P11" s="437"/>
      <c r="Q11" s="437"/>
      <c r="R11" s="437"/>
      <c r="S11" s="437"/>
      <c r="T11" s="438"/>
      <c r="U11" s="418" t="str">
        <f>IF(INDEX(入力,$A11,BQ$1)="","",INDEX(入力,$A11,BQ$1))</f>
        <v/>
      </c>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66"/>
      <c r="BS11" s="128"/>
      <c r="BT11" s="128"/>
      <c r="BU11" s="128"/>
    </row>
    <row r="12" spans="1:73" ht="14.4" customHeight="1">
      <c r="A12" s="128"/>
      <c r="G12" s="439"/>
      <c r="H12" s="440"/>
      <c r="I12" s="440"/>
      <c r="J12" s="440"/>
      <c r="K12" s="440"/>
      <c r="L12" s="440"/>
      <c r="M12" s="440"/>
      <c r="N12" s="440"/>
      <c r="O12" s="440"/>
      <c r="P12" s="440"/>
      <c r="Q12" s="440"/>
      <c r="R12" s="440"/>
      <c r="S12" s="440"/>
      <c r="T12" s="441"/>
      <c r="U12" s="420"/>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67"/>
      <c r="BS12" s="128"/>
      <c r="BT12" s="128"/>
      <c r="BU12" s="128"/>
    </row>
    <row r="13" spans="1:73" ht="14.4" customHeight="1">
      <c r="A13" s="128"/>
      <c r="G13" s="442"/>
      <c r="H13" s="443"/>
      <c r="I13" s="443"/>
      <c r="J13" s="443"/>
      <c r="K13" s="443"/>
      <c r="L13" s="443"/>
      <c r="M13" s="443"/>
      <c r="N13" s="443"/>
      <c r="O13" s="443"/>
      <c r="P13" s="443"/>
      <c r="Q13" s="443"/>
      <c r="R13" s="443"/>
      <c r="S13" s="443"/>
      <c r="T13" s="444"/>
      <c r="U13" s="422"/>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68"/>
      <c r="BS13" s="128"/>
      <c r="BT13" s="128"/>
      <c r="BU13" s="128"/>
    </row>
    <row r="14" spans="1:73" ht="14.4" customHeight="1">
      <c r="A14" s="128"/>
      <c r="G14" s="2"/>
      <c r="I14" s="437"/>
      <c r="J14" s="437"/>
      <c r="K14" s="437"/>
      <c r="L14" s="437"/>
      <c r="M14" s="437"/>
      <c r="N14" s="437"/>
      <c r="O14" s="437"/>
      <c r="P14" s="437"/>
      <c r="Q14" s="437"/>
      <c r="R14" s="437"/>
      <c r="S14" s="437"/>
      <c r="T14" s="437"/>
      <c r="U14" s="437"/>
      <c r="V14" s="437"/>
      <c r="W14" s="437"/>
      <c r="X14" s="437"/>
      <c r="Y14" s="437"/>
      <c r="Z14" s="17"/>
      <c r="AA14" s="17"/>
      <c r="AB14" s="17"/>
      <c r="AC14" s="17"/>
      <c r="AD14" s="17"/>
      <c r="AE14" s="17"/>
      <c r="AF14" s="425" t="s">
        <v>24</v>
      </c>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13"/>
      <c r="BP14" s="13"/>
      <c r="BQ14" s="14"/>
      <c r="BS14" s="128"/>
      <c r="BT14" s="128"/>
      <c r="BU14" s="128"/>
    </row>
    <row r="15" spans="1:73" ht="14.4" customHeight="1">
      <c r="A15" s="128"/>
      <c r="G15" s="2"/>
      <c r="I15" s="440"/>
      <c r="J15" s="440"/>
      <c r="K15" s="440"/>
      <c r="L15" s="440"/>
      <c r="M15" s="440"/>
      <c r="N15" s="440"/>
      <c r="O15" s="440"/>
      <c r="P15" s="440"/>
      <c r="Q15" s="440"/>
      <c r="R15" s="440"/>
      <c r="S15" s="440"/>
      <c r="T15" s="440"/>
      <c r="U15" s="440"/>
      <c r="V15" s="440"/>
      <c r="W15" s="440"/>
      <c r="X15" s="440"/>
      <c r="Y15" s="440"/>
      <c r="Z15" s="18"/>
      <c r="AA15" s="18"/>
      <c r="AB15" s="18"/>
      <c r="AC15" s="18"/>
      <c r="AD15" s="18"/>
      <c r="AE15" s="18"/>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15"/>
      <c r="BP15" s="15"/>
      <c r="BQ15" s="16"/>
      <c r="BS15" s="128"/>
      <c r="BT15" s="128"/>
      <c r="BU15" s="128"/>
    </row>
    <row r="16" spans="1:73" ht="14.4" customHeight="1">
      <c r="A16" s="128"/>
      <c r="G16" s="2"/>
      <c r="I16" s="19" t="s">
        <v>285</v>
      </c>
      <c r="J16" s="19"/>
      <c r="K16" s="19"/>
      <c r="L16" s="19"/>
      <c r="M16" s="19"/>
      <c r="N16" s="19"/>
      <c r="O16" s="19"/>
      <c r="P16" s="19"/>
      <c r="Q16" s="19"/>
      <c r="R16" s="19"/>
      <c r="S16" s="19"/>
      <c r="T16" s="19"/>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5"/>
      <c r="BP16" s="15"/>
      <c r="BQ16" s="16"/>
      <c r="BS16" s="128"/>
      <c r="BT16" s="128"/>
      <c r="BU16" s="128"/>
    </row>
    <row r="17" spans="1:73" ht="14.4" customHeight="1">
      <c r="A17" s="128"/>
      <c r="G17" s="2"/>
      <c r="BQ17" s="3"/>
      <c r="BS17" s="128"/>
      <c r="BT17" s="128"/>
      <c r="BU17" s="128"/>
    </row>
    <row r="18" spans="1:73" ht="14.4" customHeight="1">
      <c r="A18" s="128"/>
      <c r="G18" s="424" t="s">
        <v>1</v>
      </c>
      <c r="H18" s="424"/>
      <c r="I18" s="424"/>
      <c r="J18" s="424"/>
      <c r="K18" s="424" t="s">
        <v>3</v>
      </c>
      <c r="L18" s="424"/>
      <c r="M18" s="424"/>
      <c r="N18" s="424"/>
      <c r="O18" s="424"/>
      <c r="P18" s="424"/>
      <c r="Q18" s="424"/>
      <c r="R18" s="424"/>
      <c r="S18" s="424"/>
      <c r="T18" s="424"/>
      <c r="U18" s="424" t="s">
        <v>11</v>
      </c>
      <c r="V18" s="424"/>
      <c r="W18" s="424"/>
      <c r="X18" s="424"/>
      <c r="Y18" s="424"/>
      <c r="Z18" s="424"/>
      <c r="AA18" s="424"/>
      <c r="AB18" s="424"/>
      <c r="AC18" s="424"/>
      <c r="AD18" s="424"/>
      <c r="AE18" s="424"/>
      <c r="AF18" s="424"/>
      <c r="AG18" s="424"/>
      <c r="AH18" s="424"/>
      <c r="AI18" s="424"/>
      <c r="AJ18" s="424"/>
      <c r="AK18" s="424"/>
      <c r="AL18" s="424"/>
      <c r="AM18" s="424"/>
      <c r="AN18" s="424"/>
      <c r="AO18" s="424" t="s">
        <v>102</v>
      </c>
      <c r="AP18" s="424"/>
      <c r="AQ18" s="424"/>
      <c r="AR18" s="424"/>
      <c r="AS18" s="424"/>
      <c r="AT18" s="424"/>
      <c r="AU18" s="424"/>
      <c r="AV18" s="424"/>
      <c r="AW18" s="424"/>
      <c r="AX18" s="424"/>
      <c r="AY18" s="424"/>
      <c r="AZ18" s="424"/>
      <c r="BA18" s="424"/>
      <c r="BB18" s="424"/>
      <c r="BC18" s="424"/>
      <c r="BD18" s="424"/>
      <c r="BE18" s="424"/>
      <c r="BF18" s="424"/>
      <c r="BG18" s="424"/>
      <c r="BH18" s="424" t="s">
        <v>2</v>
      </c>
      <c r="BI18" s="424"/>
      <c r="BJ18" s="424"/>
      <c r="BK18" s="424"/>
      <c r="BL18" s="424"/>
      <c r="BM18" s="424" t="s">
        <v>8</v>
      </c>
      <c r="BN18" s="424"/>
      <c r="BO18" s="424"/>
      <c r="BP18" s="424"/>
      <c r="BQ18" s="424"/>
      <c r="BS18" s="128"/>
      <c r="BT18" s="128"/>
      <c r="BU18" s="128"/>
    </row>
    <row r="19" spans="1:73" ht="14.4" customHeight="1">
      <c r="A19" s="128"/>
      <c r="G19" s="424"/>
      <c r="H19" s="424"/>
      <c r="I19" s="424"/>
      <c r="J19" s="424"/>
      <c r="K19" s="424"/>
      <c r="L19" s="424"/>
      <c r="M19" s="424"/>
      <c r="N19" s="424"/>
      <c r="O19" s="424"/>
      <c r="P19" s="424"/>
      <c r="Q19" s="424"/>
      <c r="R19" s="424"/>
      <c r="S19" s="424"/>
      <c r="T19" s="424"/>
      <c r="U19" s="424"/>
      <c r="V19" s="424"/>
      <c r="W19" s="424"/>
      <c r="X19" s="424"/>
      <c r="Y19" s="424"/>
      <c r="Z19" s="424"/>
      <c r="AA19" s="424"/>
      <c r="AB19" s="424"/>
      <c r="AC19" s="424"/>
      <c r="AD19" s="424"/>
      <c r="AE19" s="424"/>
      <c r="AF19" s="424"/>
      <c r="AG19" s="424"/>
      <c r="AH19" s="424"/>
      <c r="AI19" s="424"/>
      <c r="AJ19" s="424"/>
      <c r="AK19" s="424"/>
      <c r="AL19" s="424"/>
      <c r="AM19" s="424"/>
      <c r="AN19" s="424"/>
      <c r="AO19" s="424"/>
      <c r="AP19" s="424"/>
      <c r="AQ19" s="424"/>
      <c r="AR19" s="424"/>
      <c r="AS19" s="424"/>
      <c r="AT19" s="424"/>
      <c r="AU19" s="424"/>
      <c r="AV19" s="424"/>
      <c r="AW19" s="424"/>
      <c r="AX19" s="424"/>
      <c r="AY19" s="424"/>
      <c r="AZ19" s="424"/>
      <c r="BA19" s="424"/>
      <c r="BB19" s="424"/>
      <c r="BC19" s="424"/>
      <c r="BD19" s="424"/>
      <c r="BE19" s="424"/>
      <c r="BF19" s="424"/>
      <c r="BG19" s="424"/>
      <c r="BH19" s="424"/>
      <c r="BI19" s="424"/>
      <c r="BJ19" s="424"/>
      <c r="BK19" s="424"/>
      <c r="BL19" s="424"/>
      <c r="BM19" s="424"/>
      <c r="BN19" s="424"/>
      <c r="BO19" s="424"/>
      <c r="BP19" s="424"/>
      <c r="BQ19" s="424"/>
      <c r="BS19" s="128"/>
      <c r="BT19" s="128"/>
      <c r="BU19" s="128"/>
    </row>
    <row r="20" spans="1:73" ht="14.4" customHeight="1">
      <c r="A20" s="128">
        <v>5</v>
      </c>
      <c r="G20" s="424">
        <v>1</v>
      </c>
      <c r="H20" s="424"/>
      <c r="I20" s="424"/>
      <c r="J20" s="424"/>
      <c r="K20" s="417" t="str">
        <f ca="1">IF(INDEX(入力,$A20,K$1)="","",INDEX(入力,$A20,K$1))</f>
        <v/>
      </c>
      <c r="L20" s="417"/>
      <c r="M20" s="417"/>
      <c r="N20" s="417"/>
      <c r="O20" s="417"/>
      <c r="P20" s="417"/>
      <c r="Q20" s="417"/>
      <c r="R20" s="417"/>
      <c r="S20" s="417"/>
      <c r="T20" s="417"/>
      <c r="U20" s="417" t="str">
        <f ca="1">IF($K20="","",VLOOKUP($K20,旧選手名簿,U$1,FALSE))</f>
        <v/>
      </c>
      <c r="V20" s="417"/>
      <c r="W20" s="417"/>
      <c r="X20" s="417"/>
      <c r="Y20" s="417"/>
      <c r="Z20" s="417"/>
      <c r="AA20" s="417"/>
      <c r="AB20" s="417"/>
      <c r="AC20" s="417"/>
      <c r="AD20" s="417"/>
      <c r="AE20" s="417" t="str">
        <f>IF(INDEX(入力シート!AE2:BC37,$A20,AE$1)="","",入力シート!$AG$1*100+INDEX(入力シート!AE2:BC37,$A20,AE$1))</f>
        <v/>
      </c>
      <c r="AF20" s="417"/>
      <c r="AG20" s="417"/>
      <c r="AH20" s="417"/>
      <c r="AI20" s="417"/>
      <c r="AJ20" s="417"/>
      <c r="AK20" s="417"/>
      <c r="AL20" s="417"/>
      <c r="AM20" s="417"/>
      <c r="AN20" s="417"/>
      <c r="AO20" s="417" t="str">
        <f ca="1">IF($K20="","",VLOOKUP($K20,旧選手名簿,AO$1,FALSE))</f>
        <v/>
      </c>
      <c r="AP20" s="417"/>
      <c r="AQ20" s="417"/>
      <c r="AR20" s="417"/>
      <c r="AS20" s="417"/>
      <c r="AT20" s="417"/>
      <c r="AU20" s="417"/>
      <c r="AV20" s="417"/>
      <c r="AW20" s="417"/>
      <c r="AX20" s="417"/>
      <c r="AY20" s="417"/>
      <c r="AZ20" s="417"/>
      <c r="BA20" s="417"/>
      <c r="BB20" s="417"/>
      <c r="BC20" s="417"/>
      <c r="BD20" s="417"/>
      <c r="BE20" s="417"/>
      <c r="BF20" s="417"/>
      <c r="BG20" s="417"/>
      <c r="BH20" s="417" t="str">
        <f ca="1">IF($K20="","",VLOOKUP($K20,旧選手名簿,BH$1,FALSE))</f>
        <v/>
      </c>
      <c r="BI20" s="417"/>
      <c r="BJ20" s="417"/>
      <c r="BK20" s="417"/>
      <c r="BL20" s="417"/>
      <c r="BM20" s="417" t="str">
        <f ca="1">IF($K20="","",VLOOKUP($K20,旧選手名簿,BM$1,FALSE))</f>
        <v/>
      </c>
      <c r="BN20" s="417"/>
      <c r="BO20" s="417"/>
      <c r="BP20" s="417"/>
      <c r="BQ20" s="417"/>
      <c r="BS20" s="128"/>
      <c r="BT20" s="128"/>
      <c r="BU20" s="128"/>
    </row>
    <row r="21" spans="1:73" ht="14.4" customHeight="1">
      <c r="A21" s="128"/>
      <c r="G21" s="424"/>
      <c r="H21" s="424"/>
      <c r="I21" s="424"/>
      <c r="J21" s="424"/>
      <c r="K21" s="417"/>
      <c r="L21" s="417"/>
      <c r="M21" s="417"/>
      <c r="N21" s="417"/>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17"/>
      <c r="AP21" s="417"/>
      <c r="AQ21" s="417"/>
      <c r="AR21" s="417"/>
      <c r="AS21" s="417"/>
      <c r="AT21" s="417"/>
      <c r="AU21" s="417"/>
      <c r="AV21" s="417"/>
      <c r="AW21" s="417"/>
      <c r="AX21" s="417"/>
      <c r="AY21" s="417"/>
      <c r="AZ21" s="417"/>
      <c r="BA21" s="417"/>
      <c r="BB21" s="417"/>
      <c r="BC21" s="417"/>
      <c r="BD21" s="417"/>
      <c r="BE21" s="417"/>
      <c r="BF21" s="417"/>
      <c r="BG21" s="417"/>
      <c r="BH21" s="417"/>
      <c r="BI21" s="417"/>
      <c r="BJ21" s="417"/>
      <c r="BK21" s="417"/>
      <c r="BL21" s="417"/>
      <c r="BM21" s="417"/>
      <c r="BN21" s="417"/>
      <c r="BO21" s="417"/>
      <c r="BP21" s="417"/>
      <c r="BQ21" s="417"/>
      <c r="BS21" s="128"/>
      <c r="BT21" s="128"/>
      <c r="BU21" s="128"/>
    </row>
    <row r="22" spans="1:73" ht="14.4" customHeight="1">
      <c r="A22" s="128"/>
      <c r="G22" s="424"/>
      <c r="H22" s="424"/>
      <c r="I22" s="424"/>
      <c r="J22" s="424"/>
      <c r="K22" s="417"/>
      <c r="L22" s="417"/>
      <c r="M22" s="417"/>
      <c r="N22" s="417"/>
      <c r="O22" s="417"/>
      <c r="P22" s="417"/>
      <c r="Q22" s="417"/>
      <c r="R22" s="417"/>
      <c r="S22" s="417"/>
      <c r="T22" s="417"/>
      <c r="U22" s="417"/>
      <c r="V22" s="417"/>
      <c r="W22" s="417"/>
      <c r="X22" s="417"/>
      <c r="Y22" s="417"/>
      <c r="Z22" s="417"/>
      <c r="AA22" s="417"/>
      <c r="AB22" s="417"/>
      <c r="AC22" s="417"/>
      <c r="AD22" s="417"/>
      <c r="AE22" s="417"/>
      <c r="AF22" s="417"/>
      <c r="AG22" s="417"/>
      <c r="AH22" s="417"/>
      <c r="AI22" s="417"/>
      <c r="AJ22" s="417"/>
      <c r="AK22" s="417"/>
      <c r="AL22" s="417"/>
      <c r="AM22" s="417"/>
      <c r="AN22" s="417"/>
      <c r="AO22" s="417"/>
      <c r="AP22" s="417"/>
      <c r="AQ22" s="417"/>
      <c r="AR22" s="417"/>
      <c r="AS22" s="417"/>
      <c r="AT22" s="417"/>
      <c r="AU22" s="417"/>
      <c r="AV22" s="417"/>
      <c r="AW22" s="417"/>
      <c r="AX22" s="417"/>
      <c r="AY22" s="417"/>
      <c r="AZ22" s="417"/>
      <c r="BA22" s="417"/>
      <c r="BB22" s="417"/>
      <c r="BC22" s="417"/>
      <c r="BD22" s="417"/>
      <c r="BE22" s="417"/>
      <c r="BF22" s="417"/>
      <c r="BG22" s="417"/>
      <c r="BH22" s="417"/>
      <c r="BI22" s="417"/>
      <c r="BJ22" s="417"/>
      <c r="BK22" s="417"/>
      <c r="BL22" s="417"/>
      <c r="BM22" s="417"/>
      <c r="BN22" s="417"/>
      <c r="BO22" s="417"/>
      <c r="BP22" s="417"/>
      <c r="BQ22" s="417"/>
      <c r="BS22" s="128"/>
      <c r="BT22" s="128"/>
      <c r="BU22" s="128"/>
    </row>
    <row r="23" spans="1:73" ht="14.4" customHeight="1">
      <c r="A23" s="128">
        <f>A20+1</f>
        <v>6</v>
      </c>
      <c r="G23" s="424">
        <v>2</v>
      </c>
      <c r="H23" s="424"/>
      <c r="I23" s="424"/>
      <c r="J23" s="424"/>
      <c r="K23" s="417" t="str">
        <f ca="1">IF(INDEX(入力,$A23,K$1)="","",INDEX(入力,$A23,K$1))</f>
        <v/>
      </c>
      <c r="L23" s="417"/>
      <c r="M23" s="417"/>
      <c r="N23" s="417"/>
      <c r="O23" s="417"/>
      <c r="P23" s="417"/>
      <c r="Q23" s="417"/>
      <c r="R23" s="417"/>
      <c r="S23" s="417"/>
      <c r="T23" s="417"/>
      <c r="U23" s="417" t="str">
        <f ca="1">IF($K23="","",VLOOKUP($K23,旧選手名簿,U$1,FALSE))</f>
        <v/>
      </c>
      <c r="V23" s="417"/>
      <c r="W23" s="417"/>
      <c r="X23" s="417"/>
      <c r="Y23" s="417"/>
      <c r="Z23" s="417"/>
      <c r="AA23" s="417"/>
      <c r="AB23" s="417"/>
      <c r="AC23" s="417"/>
      <c r="AD23" s="417"/>
      <c r="AE23" s="417" t="str">
        <f>IF(INDEX(入力シート!AE5:BC40,$A23,AE$1)="","",入力シート!$AG$1*100+INDEX(入力シート!AE5:BC40,$A23,AE$1))</f>
        <v/>
      </c>
      <c r="AF23" s="417"/>
      <c r="AG23" s="417"/>
      <c r="AH23" s="417"/>
      <c r="AI23" s="417"/>
      <c r="AJ23" s="417"/>
      <c r="AK23" s="417"/>
      <c r="AL23" s="417"/>
      <c r="AM23" s="417"/>
      <c r="AN23" s="417"/>
      <c r="AO23" s="417" t="str">
        <f ca="1">IF($K23="","",VLOOKUP($K23,旧選手名簿,AO$1,FALSE))</f>
        <v/>
      </c>
      <c r="AP23" s="417"/>
      <c r="AQ23" s="417"/>
      <c r="AR23" s="417"/>
      <c r="AS23" s="417"/>
      <c r="AT23" s="417"/>
      <c r="AU23" s="417"/>
      <c r="AV23" s="417"/>
      <c r="AW23" s="417"/>
      <c r="AX23" s="417"/>
      <c r="AY23" s="417"/>
      <c r="AZ23" s="417"/>
      <c r="BA23" s="417"/>
      <c r="BB23" s="417"/>
      <c r="BC23" s="417"/>
      <c r="BD23" s="417"/>
      <c r="BE23" s="417"/>
      <c r="BF23" s="417"/>
      <c r="BG23" s="417"/>
      <c r="BH23" s="417" t="str">
        <f ca="1">IF($K23="","",VLOOKUP($K23,旧選手名簿,BH$1,FALSE))</f>
        <v/>
      </c>
      <c r="BI23" s="417"/>
      <c r="BJ23" s="417"/>
      <c r="BK23" s="417"/>
      <c r="BL23" s="417"/>
      <c r="BM23" s="417" t="str">
        <f ca="1">IF($K23="","",VLOOKUP($K23,旧選手名簿,BM$1,FALSE))</f>
        <v/>
      </c>
      <c r="BN23" s="417"/>
      <c r="BO23" s="417"/>
      <c r="BP23" s="417"/>
      <c r="BQ23" s="417"/>
      <c r="BS23" s="128"/>
      <c r="BT23" s="128"/>
      <c r="BU23" s="128"/>
    </row>
    <row r="24" spans="1:73" ht="14.4" customHeight="1">
      <c r="A24" s="128"/>
      <c r="G24" s="424"/>
      <c r="H24" s="424"/>
      <c r="I24" s="424"/>
      <c r="J24" s="424"/>
      <c r="K24" s="417"/>
      <c r="L24" s="417"/>
      <c r="M24" s="417"/>
      <c r="N24" s="417"/>
      <c r="O24" s="417"/>
      <c r="P24" s="417"/>
      <c r="Q24" s="417"/>
      <c r="R24" s="417"/>
      <c r="S24" s="417"/>
      <c r="T24" s="417"/>
      <c r="U24" s="417"/>
      <c r="V24" s="417"/>
      <c r="W24" s="417"/>
      <c r="X24" s="417"/>
      <c r="Y24" s="417"/>
      <c r="Z24" s="417"/>
      <c r="AA24" s="417"/>
      <c r="AB24" s="417"/>
      <c r="AC24" s="417"/>
      <c r="AD24" s="417"/>
      <c r="AE24" s="417"/>
      <c r="AF24" s="417"/>
      <c r="AG24" s="417"/>
      <c r="AH24" s="417"/>
      <c r="AI24" s="417"/>
      <c r="AJ24" s="417"/>
      <c r="AK24" s="417"/>
      <c r="AL24" s="417"/>
      <c r="AM24" s="417"/>
      <c r="AN24" s="417"/>
      <c r="AO24" s="417"/>
      <c r="AP24" s="417"/>
      <c r="AQ24" s="417"/>
      <c r="AR24" s="417"/>
      <c r="AS24" s="417"/>
      <c r="AT24" s="417"/>
      <c r="AU24" s="417"/>
      <c r="AV24" s="417"/>
      <c r="AW24" s="417"/>
      <c r="AX24" s="417"/>
      <c r="AY24" s="417"/>
      <c r="AZ24" s="417"/>
      <c r="BA24" s="417"/>
      <c r="BB24" s="417"/>
      <c r="BC24" s="417"/>
      <c r="BD24" s="417"/>
      <c r="BE24" s="417"/>
      <c r="BF24" s="417"/>
      <c r="BG24" s="417"/>
      <c r="BH24" s="417"/>
      <c r="BI24" s="417"/>
      <c r="BJ24" s="417"/>
      <c r="BK24" s="417"/>
      <c r="BL24" s="417"/>
      <c r="BM24" s="417"/>
      <c r="BN24" s="417"/>
      <c r="BO24" s="417"/>
      <c r="BP24" s="417"/>
      <c r="BQ24" s="417"/>
      <c r="BS24" s="128"/>
      <c r="BT24" s="128"/>
      <c r="BU24" s="128"/>
    </row>
    <row r="25" spans="1:73" ht="14.4" customHeight="1">
      <c r="A25" s="128"/>
      <c r="G25" s="424"/>
      <c r="H25" s="424"/>
      <c r="I25" s="424"/>
      <c r="J25" s="424"/>
      <c r="K25" s="417"/>
      <c r="L25" s="417"/>
      <c r="M25" s="417"/>
      <c r="N25" s="417"/>
      <c r="O25" s="417"/>
      <c r="P25" s="417"/>
      <c r="Q25" s="417"/>
      <c r="R25" s="417"/>
      <c r="S25" s="417"/>
      <c r="T25" s="417"/>
      <c r="U25" s="417"/>
      <c r="V25" s="417"/>
      <c r="W25" s="417"/>
      <c r="X25" s="417"/>
      <c r="Y25" s="417"/>
      <c r="Z25" s="417"/>
      <c r="AA25" s="417"/>
      <c r="AB25" s="417"/>
      <c r="AC25" s="417"/>
      <c r="AD25" s="417"/>
      <c r="AE25" s="417"/>
      <c r="AF25" s="417"/>
      <c r="AG25" s="417"/>
      <c r="AH25" s="417"/>
      <c r="AI25" s="417"/>
      <c r="AJ25" s="417"/>
      <c r="AK25" s="417"/>
      <c r="AL25" s="417"/>
      <c r="AM25" s="417"/>
      <c r="AN25" s="417"/>
      <c r="AO25" s="417"/>
      <c r="AP25" s="417"/>
      <c r="AQ25" s="417"/>
      <c r="AR25" s="417"/>
      <c r="AS25" s="417"/>
      <c r="AT25" s="417"/>
      <c r="AU25" s="417"/>
      <c r="AV25" s="417"/>
      <c r="AW25" s="417"/>
      <c r="AX25" s="417"/>
      <c r="AY25" s="417"/>
      <c r="AZ25" s="417"/>
      <c r="BA25" s="417"/>
      <c r="BB25" s="417"/>
      <c r="BC25" s="417"/>
      <c r="BD25" s="417"/>
      <c r="BE25" s="417"/>
      <c r="BF25" s="417"/>
      <c r="BG25" s="417"/>
      <c r="BH25" s="417"/>
      <c r="BI25" s="417"/>
      <c r="BJ25" s="417"/>
      <c r="BK25" s="417"/>
      <c r="BL25" s="417"/>
      <c r="BM25" s="417"/>
      <c r="BN25" s="417"/>
      <c r="BO25" s="417"/>
      <c r="BP25" s="417"/>
      <c r="BQ25" s="417"/>
      <c r="BS25" s="128"/>
      <c r="BT25" s="128"/>
      <c r="BU25" s="128"/>
    </row>
    <row r="26" spans="1:73" ht="14.4" customHeight="1">
      <c r="A26" s="128">
        <f>A23+1</f>
        <v>7</v>
      </c>
      <c r="G26" s="424">
        <v>3</v>
      </c>
      <c r="H26" s="424"/>
      <c r="I26" s="424"/>
      <c r="J26" s="424"/>
      <c r="K26" s="417" t="str">
        <f ca="1">IF(INDEX(入力,$A26,K$1)="","",INDEX(入力,$A26,K$1))</f>
        <v/>
      </c>
      <c r="L26" s="417"/>
      <c r="M26" s="417"/>
      <c r="N26" s="417"/>
      <c r="O26" s="417"/>
      <c r="P26" s="417"/>
      <c r="Q26" s="417"/>
      <c r="R26" s="417"/>
      <c r="S26" s="417"/>
      <c r="T26" s="417"/>
      <c r="U26" s="417" t="str">
        <f ca="1">IF($K26="","",VLOOKUP($K26,旧選手名簿,U$1,FALSE))</f>
        <v/>
      </c>
      <c r="V26" s="417"/>
      <c r="W26" s="417"/>
      <c r="X26" s="417"/>
      <c r="Y26" s="417"/>
      <c r="Z26" s="417"/>
      <c r="AA26" s="417"/>
      <c r="AB26" s="417"/>
      <c r="AC26" s="417"/>
      <c r="AD26" s="417"/>
      <c r="AE26" s="417">
        <f>IF(INDEX(入力シート!AE8:BC43,$A26,AE$1)="","",入力シート!$AG$1*100+INDEX(入力シート!AE8:BC43,$A26,AE$1))</f>
        <v>9002</v>
      </c>
      <c r="AF26" s="417"/>
      <c r="AG26" s="417"/>
      <c r="AH26" s="417"/>
      <c r="AI26" s="417"/>
      <c r="AJ26" s="417"/>
      <c r="AK26" s="417"/>
      <c r="AL26" s="417"/>
      <c r="AM26" s="417"/>
      <c r="AN26" s="417"/>
      <c r="AO26" s="417" t="str">
        <f ca="1">IF($K26="","",VLOOKUP($K26,旧選手名簿,AO$1,FALSE))</f>
        <v/>
      </c>
      <c r="AP26" s="417"/>
      <c r="AQ26" s="417"/>
      <c r="AR26" s="417"/>
      <c r="AS26" s="417"/>
      <c r="AT26" s="417"/>
      <c r="AU26" s="417"/>
      <c r="AV26" s="417"/>
      <c r="AW26" s="417"/>
      <c r="AX26" s="417"/>
      <c r="AY26" s="417"/>
      <c r="AZ26" s="417"/>
      <c r="BA26" s="417"/>
      <c r="BB26" s="417"/>
      <c r="BC26" s="417"/>
      <c r="BD26" s="417"/>
      <c r="BE26" s="417"/>
      <c r="BF26" s="417"/>
      <c r="BG26" s="417"/>
      <c r="BH26" s="417" t="str">
        <f ca="1">IF($K26="","",VLOOKUP($K26,旧選手名簿,BH$1,FALSE))</f>
        <v/>
      </c>
      <c r="BI26" s="417"/>
      <c r="BJ26" s="417"/>
      <c r="BK26" s="417"/>
      <c r="BL26" s="417"/>
      <c r="BM26" s="417" t="str">
        <f ca="1">IF($K26="","",VLOOKUP($K26,旧選手名簿,BM$1,FALSE))</f>
        <v/>
      </c>
      <c r="BN26" s="417"/>
      <c r="BO26" s="417"/>
      <c r="BP26" s="417"/>
      <c r="BQ26" s="417"/>
      <c r="BS26" s="128"/>
      <c r="BT26" s="128"/>
      <c r="BU26" s="128"/>
    </row>
    <row r="27" spans="1:73" ht="14.4" customHeight="1">
      <c r="A27" s="128"/>
      <c r="G27" s="424"/>
      <c r="H27" s="424"/>
      <c r="I27" s="424"/>
      <c r="J27" s="424"/>
      <c r="K27" s="417"/>
      <c r="L27" s="417"/>
      <c r="M27" s="417"/>
      <c r="N27" s="417"/>
      <c r="O27" s="417"/>
      <c r="P27" s="417"/>
      <c r="Q27" s="417"/>
      <c r="R27" s="417"/>
      <c r="S27" s="417"/>
      <c r="T27" s="417"/>
      <c r="U27" s="417"/>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c r="BB27" s="417"/>
      <c r="BC27" s="417"/>
      <c r="BD27" s="417"/>
      <c r="BE27" s="417"/>
      <c r="BF27" s="417"/>
      <c r="BG27" s="417"/>
      <c r="BH27" s="417"/>
      <c r="BI27" s="417"/>
      <c r="BJ27" s="417"/>
      <c r="BK27" s="417"/>
      <c r="BL27" s="417"/>
      <c r="BM27" s="417"/>
      <c r="BN27" s="417"/>
      <c r="BO27" s="417"/>
      <c r="BP27" s="417"/>
      <c r="BQ27" s="417"/>
      <c r="BS27" s="128"/>
      <c r="BT27" s="128"/>
      <c r="BU27" s="128"/>
    </row>
    <row r="28" spans="1:73" ht="14.4" customHeight="1">
      <c r="A28" s="128"/>
      <c r="G28" s="424"/>
      <c r="H28" s="424"/>
      <c r="I28" s="424"/>
      <c r="J28" s="424"/>
      <c r="K28" s="417"/>
      <c r="L28" s="417"/>
      <c r="M28" s="417"/>
      <c r="N28" s="417"/>
      <c r="O28" s="417"/>
      <c r="P28" s="417"/>
      <c r="Q28" s="417"/>
      <c r="R28" s="417"/>
      <c r="S28" s="417"/>
      <c r="T28" s="417"/>
      <c r="U28" s="417"/>
      <c r="V28" s="417"/>
      <c r="W28" s="417"/>
      <c r="X28" s="417"/>
      <c r="Y28" s="417"/>
      <c r="Z28" s="417"/>
      <c r="AA28" s="417"/>
      <c r="AB28" s="417"/>
      <c r="AC28" s="417"/>
      <c r="AD28" s="417"/>
      <c r="AE28" s="417"/>
      <c r="AF28" s="417"/>
      <c r="AG28" s="417"/>
      <c r="AH28" s="417"/>
      <c r="AI28" s="417"/>
      <c r="AJ28" s="417"/>
      <c r="AK28" s="417"/>
      <c r="AL28" s="417"/>
      <c r="AM28" s="417"/>
      <c r="AN28" s="417"/>
      <c r="AO28" s="417"/>
      <c r="AP28" s="417"/>
      <c r="AQ28" s="417"/>
      <c r="AR28" s="417"/>
      <c r="AS28" s="417"/>
      <c r="AT28" s="417"/>
      <c r="AU28" s="417"/>
      <c r="AV28" s="417"/>
      <c r="AW28" s="417"/>
      <c r="AX28" s="417"/>
      <c r="AY28" s="417"/>
      <c r="AZ28" s="417"/>
      <c r="BA28" s="417"/>
      <c r="BB28" s="417"/>
      <c r="BC28" s="417"/>
      <c r="BD28" s="417"/>
      <c r="BE28" s="417"/>
      <c r="BF28" s="417"/>
      <c r="BG28" s="417"/>
      <c r="BH28" s="417"/>
      <c r="BI28" s="417"/>
      <c r="BJ28" s="417"/>
      <c r="BK28" s="417"/>
      <c r="BL28" s="417"/>
      <c r="BM28" s="417"/>
      <c r="BN28" s="417"/>
      <c r="BO28" s="417"/>
      <c r="BP28" s="417"/>
      <c r="BQ28" s="417"/>
      <c r="BS28" s="128"/>
      <c r="BT28" s="128"/>
      <c r="BU28" s="128"/>
    </row>
    <row r="29" spans="1:73" ht="14.4" customHeight="1">
      <c r="A29" s="128">
        <f>A26+1</f>
        <v>8</v>
      </c>
      <c r="G29" s="424">
        <v>4</v>
      </c>
      <c r="H29" s="424"/>
      <c r="I29" s="424"/>
      <c r="J29" s="424"/>
      <c r="K29" s="417" t="str">
        <f ca="1">IF(INDEX(入力,$A29,K$1)="","",INDEX(入力,$A29,K$1))</f>
        <v/>
      </c>
      <c r="L29" s="417"/>
      <c r="M29" s="417"/>
      <c r="N29" s="417"/>
      <c r="O29" s="417"/>
      <c r="P29" s="417"/>
      <c r="Q29" s="417"/>
      <c r="R29" s="417"/>
      <c r="S29" s="417"/>
      <c r="T29" s="417"/>
      <c r="U29" s="445" t="str">
        <f ca="1">IF($K29="","",VLOOKUP($K29,旧選手名簿,U$1,FALSE))</f>
        <v/>
      </c>
      <c r="V29" s="446"/>
      <c r="W29" s="446"/>
      <c r="X29" s="446"/>
      <c r="Y29" s="446"/>
      <c r="Z29" s="446"/>
      <c r="AA29" s="446"/>
      <c r="AB29" s="446"/>
      <c r="AC29" s="446"/>
      <c r="AD29" s="446"/>
      <c r="AE29" s="446">
        <f>IF(INDEX(入力シート!AE8:BC43,$A26,AE$1)="","",入力シート!$AG$1*100+INDEX(入力シート!AE8:BC43,$A26,AE$1))</f>
        <v>9002</v>
      </c>
      <c r="AF29" s="446"/>
      <c r="AG29" s="446"/>
      <c r="AH29" s="446"/>
      <c r="AI29" s="446"/>
      <c r="AJ29" s="446"/>
      <c r="AK29" s="446"/>
      <c r="AL29" s="446"/>
      <c r="AM29" s="446"/>
      <c r="AN29" s="447"/>
      <c r="AO29" s="445" t="str">
        <f ca="1">IF($K29="","",VLOOKUP($K29,旧選手名簿,AO$1,FALSE))</f>
        <v/>
      </c>
      <c r="AP29" s="446"/>
      <c r="AQ29" s="446"/>
      <c r="AR29" s="446"/>
      <c r="AS29" s="446"/>
      <c r="AT29" s="446"/>
      <c r="AU29" s="446"/>
      <c r="AV29" s="446"/>
      <c r="AW29" s="446"/>
      <c r="AX29" s="446"/>
      <c r="AY29" s="446"/>
      <c r="AZ29" s="446"/>
      <c r="BA29" s="446"/>
      <c r="BB29" s="446"/>
      <c r="BC29" s="446"/>
      <c r="BD29" s="446"/>
      <c r="BE29" s="446"/>
      <c r="BF29" s="446"/>
      <c r="BG29" s="447"/>
      <c r="BH29" s="445" t="str">
        <f ca="1">IF($K29="","",VLOOKUP($K29,旧選手名簿,BH$1,FALSE))</f>
        <v/>
      </c>
      <c r="BI29" s="446"/>
      <c r="BJ29" s="446"/>
      <c r="BK29" s="446"/>
      <c r="BL29" s="447"/>
      <c r="BM29" s="445" t="str">
        <f ca="1">IF($K29="","",VLOOKUP($K29,旧選手名簿,BM$1,FALSE))</f>
        <v/>
      </c>
      <c r="BN29" s="446"/>
      <c r="BO29" s="446"/>
      <c r="BP29" s="446"/>
      <c r="BQ29" s="447"/>
      <c r="BS29" s="128"/>
      <c r="BT29" s="128"/>
      <c r="BU29" s="128"/>
    </row>
    <row r="30" spans="1:73" ht="14.4" customHeight="1">
      <c r="A30" s="128"/>
      <c r="G30" s="424"/>
      <c r="H30" s="424"/>
      <c r="I30" s="424"/>
      <c r="J30" s="424"/>
      <c r="K30" s="417"/>
      <c r="L30" s="417"/>
      <c r="M30" s="417"/>
      <c r="N30" s="417"/>
      <c r="O30" s="417"/>
      <c r="P30" s="417"/>
      <c r="Q30" s="417"/>
      <c r="R30" s="417"/>
      <c r="S30" s="417"/>
      <c r="T30" s="417"/>
      <c r="U30" s="448"/>
      <c r="V30" s="449"/>
      <c r="W30" s="449"/>
      <c r="X30" s="449"/>
      <c r="Y30" s="449"/>
      <c r="Z30" s="449"/>
      <c r="AA30" s="449"/>
      <c r="AB30" s="449"/>
      <c r="AC30" s="449"/>
      <c r="AD30" s="449"/>
      <c r="AE30" s="449"/>
      <c r="AF30" s="449"/>
      <c r="AG30" s="449"/>
      <c r="AH30" s="449"/>
      <c r="AI30" s="449"/>
      <c r="AJ30" s="449"/>
      <c r="AK30" s="449"/>
      <c r="AL30" s="449"/>
      <c r="AM30" s="449"/>
      <c r="AN30" s="450"/>
      <c r="AO30" s="448"/>
      <c r="AP30" s="449"/>
      <c r="AQ30" s="449"/>
      <c r="AR30" s="449"/>
      <c r="AS30" s="449"/>
      <c r="AT30" s="449"/>
      <c r="AU30" s="449"/>
      <c r="AV30" s="449"/>
      <c r="AW30" s="449"/>
      <c r="AX30" s="449"/>
      <c r="AY30" s="449"/>
      <c r="AZ30" s="449"/>
      <c r="BA30" s="449"/>
      <c r="BB30" s="449"/>
      <c r="BC30" s="449"/>
      <c r="BD30" s="449"/>
      <c r="BE30" s="449"/>
      <c r="BF30" s="449"/>
      <c r="BG30" s="450"/>
      <c r="BH30" s="448"/>
      <c r="BI30" s="449"/>
      <c r="BJ30" s="449"/>
      <c r="BK30" s="449"/>
      <c r="BL30" s="450"/>
      <c r="BM30" s="448"/>
      <c r="BN30" s="449"/>
      <c r="BO30" s="449"/>
      <c r="BP30" s="449"/>
      <c r="BQ30" s="450"/>
      <c r="BS30" s="128"/>
      <c r="BT30" s="128"/>
      <c r="BU30" s="128"/>
    </row>
    <row r="31" spans="1:73" ht="14.4" customHeight="1">
      <c r="A31" s="128"/>
      <c r="G31" s="424"/>
      <c r="H31" s="424"/>
      <c r="I31" s="424"/>
      <c r="J31" s="424"/>
      <c r="K31" s="417"/>
      <c r="L31" s="417"/>
      <c r="M31" s="417"/>
      <c r="N31" s="417"/>
      <c r="O31" s="417"/>
      <c r="P31" s="417"/>
      <c r="Q31" s="417"/>
      <c r="R31" s="417"/>
      <c r="S31" s="417"/>
      <c r="T31" s="417"/>
      <c r="U31" s="451"/>
      <c r="V31" s="452"/>
      <c r="W31" s="452"/>
      <c r="X31" s="452"/>
      <c r="Y31" s="452"/>
      <c r="Z31" s="452"/>
      <c r="AA31" s="452"/>
      <c r="AB31" s="452"/>
      <c r="AC31" s="452"/>
      <c r="AD31" s="452"/>
      <c r="AE31" s="452"/>
      <c r="AF31" s="452"/>
      <c r="AG31" s="452"/>
      <c r="AH31" s="452"/>
      <c r="AI31" s="452"/>
      <c r="AJ31" s="452"/>
      <c r="AK31" s="452"/>
      <c r="AL31" s="452"/>
      <c r="AM31" s="452"/>
      <c r="AN31" s="453"/>
      <c r="AO31" s="451"/>
      <c r="AP31" s="452"/>
      <c r="AQ31" s="452"/>
      <c r="AR31" s="452"/>
      <c r="AS31" s="452"/>
      <c r="AT31" s="452"/>
      <c r="AU31" s="452"/>
      <c r="AV31" s="452"/>
      <c r="AW31" s="452"/>
      <c r="AX31" s="452"/>
      <c r="AY31" s="452"/>
      <c r="AZ31" s="452"/>
      <c r="BA31" s="452"/>
      <c r="BB31" s="452"/>
      <c r="BC31" s="452"/>
      <c r="BD31" s="452"/>
      <c r="BE31" s="452"/>
      <c r="BF31" s="452"/>
      <c r="BG31" s="453"/>
      <c r="BH31" s="451"/>
      <c r="BI31" s="452"/>
      <c r="BJ31" s="452"/>
      <c r="BK31" s="452"/>
      <c r="BL31" s="453"/>
      <c r="BM31" s="451"/>
      <c r="BN31" s="452"/>
      <c r="BO31" s="452"/>
      <c r="BP31" s="452"/>
      <c r="BQ31" s="453"/>
      <c r="BS31" s="128"/>
      <c r="BT31" s="128"/>
      <c r="BU31" s="128"/>
    </row>
    <row r="32" spans="1:73" ht="14.4" customHeight="1">
      <c r="A32" s="128">
        <f>A29+1</f>
        <v>9</v>
      </c>
      <c r="G32" s="424">
        <v>5</v>
      </c>
      <c r="H32" s="424"/>
      <c r="I32" s="424"/>
      <c r="J32" s="424"/>
      <c r="K32" s="417" t="str">
        <f ca="1">IF(INDEX(入力,$A32,K$1)="","",INDEX(入力,$A32,K$1))</f>
        <v/>
      </c>
      <c r="L32" s="417"/>
      <c r="M32" s="417"/>
      <c r="N32" s="417"/>
      <c r="O32" s="417"/>
      <c r="P32" s="417"/>
      <c r="Q32" s="417"/>
      <c r="R32" s="417"/>
      <c r="S32" s="417"/>
      <c r="T32" s="417"/>
      <c r="U32" s="445" t="str">
        <f ca="1">IF($K32="","",VLOOKUP($K32,旧選手名簿,U$1,FALSE))</f>
        <v/>
      </c>
      <c r="V32" s="446"/>
      <c r="W32" s="446"/>
      <c r="X32" s="446"/>
      <c r="Y32" s="446"/>
      <c r="Z32" s="446"/>
      <c r="AA32" s="446"/>
      <c r="AB32" s="446"/>
      <c r="AC32" s="446"/>
      <c r="AD32" s="446"/>
      <c r="AE32" s="446">
        <f>IF(INDEX(入力シート!AE11:BC46,$A29,AE$1)="","",入力シート!$AG$1*100+INDEX(入力シート!AE11:BC46,$A29,AE$1))</f>
        <v>9006</v>
      </c>
      <c r="AF32" s="446"/>
      <c r="AG32" s="446"/>
      <c r="AH32" s="446"/>
      <c r="AI32" s="446"/>
      <c r="AJ32" s="446"/>
      <c r="AK32" s="446"/>
      <c r="AL32" s="446"/>
      <c r="AM32" s="446"/>
      <c r="AN32" s="447"/>
      <c r="AO32" s="445" t="str">
        <f ca="1">IF($K32="","",VLOOKUP($K32,旧選手名簿,AO$1,FALSE))</f>
        <v/>
      </c>
      <c r="AP32" s="446"/>
      <c r="AQ32" s="446"/>
      <c r="AR32" s="446"/>
      <c r="AS32" s="446"/>
      <c r="AT32" s="446"/>
      <c r="AU32" s="446"/>
      <c r="AV32" s="446"/>
      <c r="AW32" s="446"/>
      <c r="AX32" s="446"/>
      <c r="AY32" s="446"/>
      <c r="AZ32" s="446"/>
      <c r="BA32" s="446"/>
      <c r="BB32" s="446"/>
      <c r="BC32" s="446"/>
      <c r="BD32" s="446"/>
      <c r="BE32" s="446"/>
      <c r="BF32" s="446"/>
      <c r="BG32" s="447"/>
      <c r="BH32" s="445" t="str">
        <f ca="1">IF($K32="","",VLOOKUP($K32,旧選手名簿,BH$1,FALSE))</f>
        <v/>
      </c>
      <c r="BI32" s="446"/>
      <c r="BJ32" s="446"/>
      <c r="BK32" s="446"/>
      <c r="BL32" s="447"/>
      <c r="BM32" s="445" t="str">
        <f ca="1">IF($K32="","",VLOOKUP($K32,旧選手名簿,BM$1,FALSE))</f>
        <v/>
      </c>
      <c r="BN32" s="446"/>
      <c r="BO32" s="446"/>
      <c r="BP32" s="446"/>
      <c r="BQ32" s="447"/>
      <c r="BS32" s="128"/>
      <c r="BT32" s="128"/>
      <c r="BU32" s="128"/>
    </row>
    <row r="33" spans="1:109" ht="14.4" customHeight="1">
      <c r="A33" s="128"/>
      <c r="G33" s="424"/>
      <c r="H33" s="424"/>
      <c r="I33" s="424"/>
      <c r="J33" s="424"/>
      <c r="K33" s="417"/>
      <c r="L33" s="417"/>
      <c r="M33" s="417"/>
      <c r="N33" s="417"/>
      <c r="O33" s="417"/>
      <c r="P33" s="417"/>
      <c r="Q33" s="417"/>
      <c r="R33" s="417"/>
      <c r="S33" s="417"/>
      <c r="T33" s="417"/>
      <c r="U33" s="448"/>
      <c r="V33" s="449"/>
      <c r="W33" s="449"/>
      <c r="X33" s="449"/>
      <c r="Y33" s="449"/>
      <c r="Z33" s="449"/>
      <c r="AA33" s="449"/>
      <c r="AB33" s="449"/>
      <c r="AC33" s="449"/>
      <c r="AD33" s="449"/>
      <c r="AE33" s="449"/>
      <c r="AF33" s="449"/>
      <c r="AG33" s="449"/>
      <c r="AH33" s="449"/>
      <c r="AI33" s="449"/>
      <c r="AJ33" s="449"/>
      <c r="AK33" s="449"/>
      <c r="AL33" s="449"/>
      <c r="AM33" s="449"/>
      <c r="AN33" s="450"/>
      <c r="AO33" s="448"/>
      <c r="AP33" s="449"/>
      <c r="AQ33" s="449"/>
      <c r="AR33" s="449"/>
      <c r="AS33" s="449"/>
      <c r="AT33" s="449"/>
      <c r="AU33" s="449"/>
      <c r="AV33" s="449"/>
      <c r="AW33" s="449"/>
      <c r="AX33" s="449"/>
      <c r="AY33" s="449"/>
      <c r="AZ33" s="449"/>
      <c r="BA33" s="449"/>
      <c r="BB33" s="449"/>
      <c r="BC33" s="449"/>
      <c r="BD33" s="449"/>
      <c r="BE33" s="449"/>
      <c r="BF33" s="449"/>
      <c r="BG33" s="450"/>
      <c r="BH33" s="448"/>
      <c r="BI33" s="449"/>
      <c r="BJ33" s="449"/>
      <c r="BK33" s="449"/>
      <c r="BL33" s="450"/>
      <c r="BM33" s="448"/>
      <c r="BN33" s="449"/>
      <c r="BO33" s="449"/>
      <c r="BP33" s="449"/>
      <c r="BQ33" s="450"/>
      <c r="BS33" s="128"/>
      <c r="BT33" s="128"/>
      <c r="BU33" s="128"/>
    </row>
    <row r="34" spans="1:109" ht="14.4" customHeight="1">
      <c r="A34" s="128"/>
      <c r="G34" s="424"/>
      <c r="H34" s="424"/>
      <c r="I34" s="424"/>
      <c r="J34" s="424"/>
      <c r="K34" s="417"/>
      <c r="L34" s="417"/>
      <c r="M34" s="417"/>
      <c r="N34" s="417"/>
      <c r="O34" s="417"/>
      <c r="P34" s="417"/>
      <c r="Q34" s="417"/>
      <c r="R34" s="417"/>
      <c r="S34" s="417"/>
      <c r="T34" s="417"/>
      <c r="U34" s="451"/>
      <c r="V34" s="452"/>
      <c r="W34" s="452"/>
      <c r="X34" s="452"/>
      <c r="Y34" s="452"/>
      <c r="Z34" s="452"/>
      <c r="AA34" s="452"/>
      <c r="AB34" s="452"/>
      <c r="AC34" s="452"/>
      <c r="AD34" s="452"/>
      <c r="AE34" s="452"/>
      <c r="AF34" s="452"/>
      <c r="AG34" s="452"/>
      <c r="AH34" s="452"/>
      <c r="AI34" s="452"/>
      <c r="AJ34" s="452"/>
      <c r="AK34" s="452"/>
      <c r="AL34" s="452"/>
      <c r="AM34" s="452"/>
      <c r="AN34" s="453"/>
      <c r="AO34" s="451"/>
      <c r="AP34" s="452"/>
      <c r="AQ34" s="452"/>
      <c r="AR34" s="452"/>
      <c r="AS34" s="452"/>
      <c r="AT34" s="452"/>
      <c r="AU34" s="452"/>
      <c r="AV34" s="452"/>
      <c r="AW34" s="452"/>
      <c r="AX34" s="452"/>
      <c r="AY34" s="452"/>
      <c r="AZ34" s="452"/>
      <c r="BA34" s="452"/>
      <c r="BB34" s="452"/>
      <c r="BC34" s="452"/>
      <c r="BD34" s="452"/>
      <c r="BE34" s="452"/>
      <c r="BF34" s="452"/>
      <c r="BG34" s="453"/>
      <c r="BH34" s="451"/>
      <c r="BI34" s="452"/>
      <c r="BJ34" s="452"/>
      <c r="BK34" s="452"/>
      <c r="BL34" s="453"/>
      <c r="BM34" s="451"/>
      <c r="BN34" s="452"/>
      <c r="BO34" s="452"/>
      <c r="BP34" s="452"/>
      <c r="BQ34" s="453"/>
      <c r="BS34" s="128"/>
      <c r="BT34" s="128"/>
      <c r="BU34" s="128"/>
    </row>
    <row r="35" spans="1:109" ht="14.4" customHeight="1">
      <c r="A35" s="128">
        <f>A32+1</f>
        <v>10</v>
      </c>
      <c r="G35" s="424" t="s">
        <v>22</v>
      </c>
      <c r="H35" s="424"/>
      <c r="I35" s="424"/>
      <c r="J35" s="424"/>
      <c r="K35" s="417" t="str">
        <f ca="1">IF(INDEX(入力,$A35,K$1)="","",INDEX(入力,$A35,K$1))</f>
        <v/>
      </c>
      <c r="L35" s="417"/>
      <c r="M35" s="417"/>
      <c r="N35" s="417"/>
      <c r="O35" s="417"/>
      <c r="P35" s="417"/>
      <c r="Q35" s="417"/>
      <c r="R35" s="417"/>
      <c r="S35" s="417"/>
      <c r="T35" s="417"/>
      <c r="U35" s="445" t="str">
        <f ca="1">IF($K35="","",VLOOKUP($K35,旧選手名簿,U$1,FALSE))</f>
        <v/>
      </c>
      <c r="V35" s="446"/>
      <c r="W35" s="446"/>
      <c r="X35" s="446"/>
      <c r="Y35" s="446"/>
      <c r="Z35" s="446"/>
      <c r="AA35" s="446"/>
      <c r="AB35" s="446"/>
      <c r="AC35" s="446"/>
      <c r="AD35" s="446"/>
      <c r="AE35" s="446">
        <f>IF(INDEX(入力シート!AE17:BC52,$A35,AE$1)="","",入力シート!$AG$1*100+INDEX(入力シート!AE17:BC52,$A35,AE$1))</f>
        <v>9014</v>
      </c>
      <c r="AF35" s="446"/>
      <c r="AG35" s="446"/>
      <c r="AH35" s="446"/>
      <c r="AI35" s="446"/>
      <c r="AJ35" s="446"/>
      <c r="AK35" s="446"/>
      <c r="AL35" s="446"/>
      <c r="AM35" s="446"/>
      <c r="AN35" s="447"/>
      <c r="AO35" s="417" t="str">
        <f ca="1">IF($K35="","",VLOOKUP($K35,旧選手名簿,AO$1,FALSE))</f>
        <v/>
      </c>
      <c r="AP35" s="417"/>
      <c r="AQ35" s="417"/>
      <c r="AR35" s="417"/>
      <c r="AS35" s="417"/>
      <c r="AT35" s="417"/>
      <c r="AU35" s="417"/>
      <c r="AV35" s="417"/>
      <c r="AW35" s="417"/>
      <c r="AX35" s="417"/>
      <c r="AY35" s="417"/>
      <c r="AZ35" s="417"/>
      <c r="BA35" s="417"/>
      <c r="BB35" s="417"/>
      <c r="BC35" s="417"/>
      <c r="BD35" s="417"/>
      <c r="BE35" s="417"/>
      <c r="BF35" s="417"/>
      <c r="BG35" s="417"/>
      <c r="BH35" s="417" t="str">
        <f ca="1">IF($K35="","",VLOOKUP($K35,旧選手名簿,BH$1,FALSE))</f>
        <v/>
      </c>
      <c r="BI35" s="417"/>
      <c r="BJ35" s="417"/>
      <c r="BK35" s="417"/>
      <c r="BL35" s="417"/>
      <c r="BM35" s="417" t="str">
        <f ca="1">IF($K35="","",VLOOKUP($K35,旧選手名簿,BM$1,FALSE))</f>
        <v/>
      </c>
      <c r="BN35" s="417"/>
      <c r="BO35" s="417"/>
      <c r="BP35" s="417"/>
      <c r="BQ35" s="417"/>
      <c r="BS35" s="128"/>
      <c r="BT35" s="128"/>
      <c r="BU35" s="128"/>
    </row>
    <row r="36" spans="1:109" ht="14.4" customHeight="1">
      <c r="A36" s="128"/>
      <c r="G36" s="424"/>
      <c r="H36" s="424"/>
      <c r="I36" s="424"/>
      <c r="J36" s="424"/>
      <c r="K36" s="417"/>
      <c r="L36" s="417"/>
      <c r="M36" s="417"/>
      <c r="N36" s="417"/>
      <c r="O36" s="417"/>
      <c r="P36" s="417"/>
      <c r="Q36" s="417"/>
      <c r="R36" s="417"/>
      <c r="S36" s="417"/>
      <c r="T36" s="417"/>
      <c r="U36" s="448"/>
      <c r="V36" s="449"/>
      <c r="W36" s="449"/>
      <c r="X36" s="449"/>
      <c r="Y36" s="449"/>
      <c r="Z36" s="449"/>
      <c r="AA36" s="449"/>
      <c r="AB36" s="449"/>
      <c r="AC36" s="449"/>
      <c r="AD36" s="449"/>
      <c r="AE36" s="449"/>
      <c r="AF36" s="449"/>
      <c r="AG36" s="449"/>
      <c r="AH36" s="449"/>
      <c r="AI36" s="449"/>
      <c r="AJ36" s="449"/>
      <c r="AK36" s="449"/>
      <c r="AL36" s="449"/>
      <c r="AM36" s="449"/>
      <c r="AN36" s="450"/>
      <c r="AO36" s="417"/>
      <c r="AP36" s="417"/>
      <c r="AQ36" s="417"/>
      <c r="AR36" s="417"/>
      <c r="AS36" s="417"/>
      <c r="AT36" s="417"/>
      <c r="AU36" s="417"/>
      <c r="AV36" s="417"/>
      <c r="AW36" s="417"/>
      <c r="AX36" s="417"/>
      <c r="AY36" s="417"/>
      <c r="AZ36" s="417"/>
      <c r="BA36" s="417"/>
      <c r="BB36" s="417"/>
      <c r="BC36" s="417"/>
      <c r="BD36" s="417"/>
      <c r="BE36" s="417"/>
      <c r="BF36" s="417"/>
      <c r="BG36" s="417"/>
      <c r="BH36" s="417"/>
      <c r="BI36" s="417"/>
      <c r="BJ36" s="417"/>
      <c r="BK36" s="417"/>
      <c r="BL36" s="417"/>
      <c r="BM36" s="417"/>
      <c r="BN36" s="417"/>
      <c r="BO36" s="417"/>
      <c r="BP36" s="417"/>
      <c r="BQ36" s="417"/>
      <c r="BS36" s="128"/>
      <c r="BT36" s="128"/>
      <c r="BU36" s="128"/>
    </row>
    <row r="37" spans="1:109" ht="14.4" customHeight="1">
      <c r="A37" s="128"/>
      <c r="G37" s="424"/>
      <c r="H37" s="424"/>
      <c r="I37" s="424"/>
      <c r="J37" s="424"/>
      <c r="K37" s="417"/>
      <c r="L37" s="417"/>
      <c r="M37" s="417"/>
      <c r="N37" s="417"/>
      <c r="O37" s="417"/>
      <c r="P37" s="417"/>
      <c r="Q37" s="417"/>
      <c r="R37" s="417"/>
      <c r="S37" s="417"/>
      <c r="T37" s="417"/>
      <c r="U37" s="451"/>
      <c r="V37" s="452"/>
      <c r="W37" s="452"/>
      <c r="X37" s="452"/>
      <c r="Y37" s="452"/>
      <c r="Z37" s="452"/>
      <c r="AA37" s="452"/>
      <c r="AB37" s="452"/>
      <c r="AC37" s="452"/>
      <c r="AD37" s="452"/>
      <c r="AE37" s="452"/>
      <c r="AF37" s="452"/>
      <c r="AG37" s="452"/>
      <c r="AH37" s="452"/>
      <c r="AI37" s="452"/>
      <c r="AJ37" s="452"/>
      <c r="AK37" s="452"/>
      <c r="AL37" s="452"/>
      <c r="AM37" s="452"/>
      <c r="AN37" s="453"/>
      <c r="AO37" s="417"/>
      <c r="AP37" s="417"/>
      <c r="AQ37" s="417"/>
      <c r="AR37" s="417"/>
      <c r="AS37" s="417"/>
      <c r="AT37" s="417"/>
      <c r="AU37" s="417"/>
      <c r="AV37" s="417"/>
      <c r="AW37" s="417"/>
      <c r="AX37" s="417"/>
      <c r="AY37" s="417"/>
      <c r="AZ37" s="417"/>
      <c r="BA37" s="417"/>
      <c r="BB37" s="417"/>
      <c r="BC37" s="417"/>
      <c r="BD37" s="417"/>
      <c r="BE37" s="417"/>
      <c r="BF37" s="417"/>
      <c r="BG37" s="417"/>
      <c r="BH37" s="417"/>
      <c r="BI37" s="417"/>
      <c r="BJ37" s="417"/>
      <c r="BK37" s="417"/>
      <c r="BL37" s="417"/>
      <c r="BM37" s="417"/>
      <c r="BN37" s="417"/>
      <c r="BO37" s="417"/>
      <c r="BP37" s="417"/>
      <c r="BQ37" s="417"/>
      <c r="BS37" s="128"/>
      <c r="BT37" s="128"/>
      <c r="BU37" s="128"/>
    </row>
    <row r="38" spans="1:109" ht="14.4" customHeight="1">
      <c r="A38" s="128">
        <f>A35+1</f>
        <v>11</v>
      </c>
      <c r="G38" s="424" t="s">
        <v>23</v>
      </c>
      <c r="H38" s="424"/>
      <c r="I38" s="424"/>
      <c r="J38" s="424"/>
      <c r="K38" s="417" t="str">
        <f ca="1">IF(INDEX(入力,$A38,K$1)="","",INDEX(入力,$A38,K$1))</f>
        <v/>
      </c>
      <c r="L38" s="417"/>
      <c r="M38" s="417"/>
      <c r="N38" s="417"/>
      <c r="O38" s="417"/>
      <c r="P38" s="417"/>
      <c r="Q38" s="417"/>
      <c r="R38" s="417"/>
      <c r="S38" s="417"/>
      <c r="T38" s="417"/>
      <c r="U38" s="417" t="str">
        <f ca="1">IF($K38="","",VLOOKUP($K38,旧選手名簿,U$1,FALSE))</f>
        <v/>
      </c>
      <c r="V38" s="417"/>
      <c r="W38" s="417"/>
      <c r="X38" s="417"/>
      <c r="Y38" s="417"/>
      <c r="Z38" s="417"/>
      <c r="AA38" s="417"/>
      <c r="AB38" s="417"/>
      <c r="AC38" s="417"/>
      <c r="AD38" s="417"/>
      <c r="AE38" s="417">
        <f>IF(INDEX(入力シート!AE20:BC55,$A38,AE$1)="","",入力シート!$AG$1*100+INDEX(入力シート!AE20:BC55,$A38,AE$1))</f>
        <v>9018</v>
      </c>
      <c r="AF38" s="417"/>
      <c r="AG38" s="417"/>
      <c r="AH38" s="417"/>
      <c r="AI38" s="417"/>
      <c r="AJ38" s="417"/>
      <c r="AK38" s="417"/>
      <c r="AL38" s="417"/>
      <c r="AM38" s="417"/>
      <c r="AN38" s="417"/>
      <c r="AO38" s="417" t="str">
        <f ca="1">IF($K38="","",VLOOKUP($K38,旧選手名簿,AO$1,FALSE))</f>
        <v/>
      </c>
      <c r="AP38" s="417"/>
      <c r="AQ38" s="417"/>
      <c r="AR38" s="417"/>
      <c r="AS38" s="417"/>
      <c r="AT38" s="417"/>
      <c r="AU38" s="417"/>
      <c r="AV38" s="417"/>
      <c r="AW38" s="417"/>
      <c r="AX38" s="417"/>
      <c r="AY38" s="417"/>
      <c r="AZ38" s="417"/>
      <c r="BA38" s="417"/>
      <c r="BB38" s="417"/>
      <c r="BC38" s="417"/>
      <c r="BD38" s="417"/>
      <c r="BE38" s="417"/>
      <c r="BF38" s="417"/>
      <c r="BG38" s="417"/>
      <c r="BH38" s="417" t="str">
        <f ca="1">IF($K38="","",VLOOKUP($K38,旧選手名簿,BH$1,FALSE))</f>
        <v/>
      </c>
      <c r="BI38" s="417"/>
      <c r="BJ38" s="417"/>
      <c r="BK38" s="417"/>
      <c r="BL38" s="417"/>
      <c r="BM38" s="417" t="str">
        <f ca="1">IF($K38="","",VLOOKUP($K38,旧選手名簿,BM$1,FALSE))</f>
        <v/>
      </c>
      <c r="BN38" s="417"/>
      <c r="BO38" s="417"/>
      <c r="BP38" s="417"/>
      <c r="BQ38" s="417"/>
      <c r="BS38" s="128"/>
      <c r="BT38" s="128"/>
      <c r="BU38" s="128"/>
    </row>
    <row r="39" spans="1:109" ht="14.4" customHeight="1">
      <c r="A39" s="128"/>
      <c r="G39" s="424"/>
      <c r="H39" s="424"/>
      <c r="I39" s="424"/>
      <c r="J39" s="424"/>
      <c r="K39" s="417"/>
      <c r="L39" s="417"/>
      <c r="M39" s="417"/>
      <c r="N39" s="417"/>
      <c r="O39" s="417"/>
      <c r="P39" s="417"/>
      <c r="Q39" s="417"/>
      <c r="R39" s="417"/>
      <c r="S39" s="417"/>
      <c r="T39" s="417"/>
      <c r="U39" s="417"/>
      <c r="V39" s="417"/>
      <c r="W39" s="417"/>
      <c r="X39" s="417"/>
      <c r="Y39" s="417"/>
      <c r="Z39" s="417"/>
      <c r="AA39" s="417"/>
      <c r="AB39" s="417"/>
      <c r="AC39" s="417"/>
      <c r="AD39" s="417"/>
      <c r="AE39" s="417"/>
      <c r="AF39" s="417"/>
      <c r="AG39" s="417"/>
      <c r="AH39" s="417"/>
      <c r="AI39" s="417"/>
      <c r="AJ39" s="417"/>
      <c r="AK39" s="417"/>
      <c r="AL39" s="417"/>
      <c r="AM39" s="417"/>
      <c r="AN39" s="417"/>
      <c r="AO39" s="417"/>
      <c r="AP39" s="417"/>
      <c r="AQ39" s="417"/>
      <c r="AR39" s="417"/>
      <c r="AS39" s="417"/>
      <c r="AT39" s="417"/>
      <c r="AU39" s="417"/>
      <c r="AV39" s="417"/>
      <c r="AW39" s="417"/>
      <c r="AX39" s="417"/>
      <c r="AY39" s="417"/>
      <c r="AZ39" s="417"/>
      <c r="BA39" s="417"/>
      <c r="BB39" s="417"/>
      <c r="BC39" s="417"/>
      <c r="BD39" s="417"/>
      <c r="BE39" s="417"/>
      <c r="BF39" s="417"/>
      <c r="BG39" s="417"/>
      <c r="BH39" s="417"/>
      <c r="BI39" s="417"/>
      <c r="BJ39" s="417"/>
      <c r="BK39" s="417"/>
      <c r="BL39" s="417"/>
      <c r="BM39" s="417"/>
      <c r="BN39" s="417"/>
      <c r="BO39" s="417"/>
      <c r="BP39" s="417"/>
      <c r="BQ39" s="417"/>
      <c r="BS39" s="128"/>
      <c r="BT39" s="128"/>
      <c r="BU39" s="128"/>
    </row>
    <row r="40" spans="1:109" ht="14.4" customHeight="1">
      <c r="A40" s="128"/>
      <c r="G40" s="424"/>
      <c r="H40" s="424"/>
      <c r="I40" s="424"/>
      <c r="J40" s="424"/>
      <c r="K40" s="417"/>
      <c r="L40" s="417"/>
      <c r="M40" s="417"/>
      <c r="N40" s="417"/>
      <c r="O40" s="417"/>
      <c r="P40" s="417"/>
      <c r="Q40" s="417"/>
      <c r="R40" s="417"/>
      <c r="S40" s="417"/>
      <c r="T40" s="417"/>
      <c r="U40" s="417"/>
      <c r="V40" s="417"/>
      <c r="W40" s="417"/>
      <c r="X40" s="417"/>
      <c r="Y40" s="417"/>
      <c r="Z40" s="417"/>
      <c r="AA40" s="417"/>
      <c r="AB40" s="417"/>
      <c r="AC40" s="417"/>
      <c r="AD40" s="417"/>
      <c r="AE40" s="417"/>
      <c r="AF40" s="417"/>
      <c r="AG40" s="417"/>
      <c r="AH40" s="417"/>
      <c r="AI40" s="417"/>
      <c r="AJ40" s="417"/>
      <c r="AK40" s="417"/>
      <c r="AL40" s="417"/>
      <c r="AM40" s="417"/>
      <c r="AN40" s="417"/>
      <c r="AO40" s="417"/>
      <c r="AP40" s="417"/>
      <c r="AQ40" s="417"/>
      <c r="AR40" s="417"/>
      <c r="AS40" s="417"/>
      <c r="AT40" s="417"/>
      <c r="AU40" s="417"/>
      <c r="AV40" s="417"/>
      <c r="AW40" s="417"/>
      <c r="AX40" s="417"/>
      <c r="AY40" s="417"/>
      <c r="AZ40" s="417"/>
      <c r="BA40" s="417"/>
      <c r="BB40" s="417"/>
      <c r="BC40" s="417"/>
      <c r="BD40" s="417"/>
      <c r="BE40" s="417"/>
      <c r="BF40" s="417"/>
      <c r="BG40" s="417"/>
      <c r="BH40" s="417"/>
      <c r="BI40" s="417"/>
      <c r="BJ40" s="417"/>
      <c r="BK40" s="417"/>
      <c r="BL40" s="417"/>
      <c r="BM40" s="417"/>
      <c r="BN40" s="417"/>
      <c r="BO40" s="417"/>
      <c r="BP40" s="417"/>
      <c r="BQ40" s="417"/>
      <c r="BS40" s="128"/>
      <c r="BT40" s="128"/>
      <c r="BU40" s="128"/>
    </row>
    <row r="41" spans="1:109" ht="14.4" customHeight="1">
      <c r="A41" s="128"/>
      <c r="G41" s="23"/>
      <c r="H41" s="20"/>
      <c r="BG41" s="12"/>
      <c r="BH41" s="12"/>
      <c r="BI41" s="12"/>
      <c r="BJ41" s="12"/>
      <c r="BK41" s="12"/>
      <c r="BL41" s="12"/>
      <c r="BM41" s="12"/>
      <c r="BN41" s="12"/>
      <c r="BO41" s="12"/>
      <c r="BP41" s="12"/>
      <c r="BQ41" s="22"/>
      <c r="BS41" s="128"/>
      <c r="BT41" s="128"/>
      <c r="BU41" s="128"/>
    </row>
    <row r="42" spans="1:109" ht="14.4">
      <c r="A42" s="128"/>
      <c r="G42" s="7"/>
      <c r="H42" s="8"/>
      <c r="BE42" s="477" t="s">
        <v>234</v>
      </c>
      <c r="BF42" s="477"/>
      <c r="BG42" s="477"/>
      <c r="BH42" s="477"/>
      <c r="BI42" s="477"/>
      <c r="BJ42" s="477"/>
      <c r="BK42" s="477"/>
      <c r="BL42" s="477"/>
      <c r="BM42" s="477"/>
      <c r="BN42" s="477"/>
      <c r="BO42" s="477"/>
      <c r="BP42" s="477"/>
      <c r="BQ42" s="478"/>
      <c r="BS42" s="128"/>
      <c r="BT42" s="128"/>
      <c r="BU42" s="128"/>
    </row>
    <row r="43" spans="1:109">
      <c r="A43" s="128"/>
      <c r="G43" s="479" t="s">
        <v>4</v>
      </c>
      <c r="H43" s="480"/>
      <c r="I43" s="480"/>
      <c r="J43" s="480"/>
      <c r="K43" s="480"/>
      <c r="L43" s="480"/>
      <c r="M43" s="480"/>
      <c r="N43" s="480"/>
      <c r="O43" s="480"/>
      <c r="P43" s="8"/>
      <c r="Q43" s="8"/>
      <c r="R43" s="458" t="s">
        <v>20</v>
      </c>
      <c r="S43" s="458"/>
      <c r="T43" s="458"/>
      <c r="U43" s="458"/>
      <c r="V43" s="458"/>
      <c r="W43" s="458"/>
      <c r="X43" s="458"/>
      <c r="Y43" s="483" t="str">
        <f ca="1">IF(COUNT(K20:T40)&lt;5,"",1)</f>
        <v/>
      </c>
      <c r="Z43" s="483"/>
      <c r="AA43" s="483"/>
      <c r="AB43" s="483"/>
      <c r="AC43" s="483"/>
      <c r="AD43" s="483"/>
      <c r="AE43" s="483"/>
      <c r="AF43" s="483"/>
      <c r="AG43" s="483"/>
      <c r="AH43" s="483"/>
      <c r="AI43" s="483"/>
      <c r="AJ43" s="483"/>
      <c r="AK43" s="483"/>
      <c r="AL43" s="483"/>
      <c r="AM43" s="483"/>
      <c r="AN43" s="483"/>
      <c r="AO43" s="483"/>
      <c r="AP43" s="485" t="s">
        <v>19</v>
      </c>
      <c r="AQ43" s="485"/>
      <c r="AR43" s="487" t="str">
        <f ca="1">IF(AND(COUNT(K20:T34)&gt;0,COUNT(K20:T34)&lt;5),COUNT(K20:T34),"")</f>
        <v/>
      </c>
      <c r="AS43" s="487"/>
      <c r="AT43" s="487"/>
      <c r="AU43" s="487"/>
      <c r="AV43" s="487"/>
      <c r="AW43" s="487"/>
      <c r="AX43" s="487"/>
      <c r="AY43" s="487"/>
      <c r="AZ43" s="487"/>
      <c r="BA43" s="487"/>
      <c r="BB43" s="487"/>
      <c r="BC43" s="487"/>
      <c r="BD43" s="487"/>
      <c r="BE43" s="409" t="str">
        <f ca="1">IF(Y43&lt;&gt;"",2500,IF(AR43&lt;5,AR43*500,"　　　円"))</f>
        <v>　　　円</v>
      </c>
      <c r="BF43" s="409"/>
      <c r="BG43" s="409"/>
      <c r="BH43" s="409"/>
      <c r="BI43" s="409"/>
      <c r="BJ43" s="409"/>
      <c r="BK43" s="409"/>
      <c r="BL43" s="409"/>
      <c r="BM43" s="409"/>
      <c r="BN43" s="409"/>
      <c r="BO43" s="409"/>
      <c r="BP43" s="409"/>
      <c r="BQ43" s="410"/>
      <c r="BS43" s="128"/>
      <c r="BT43" s="128"/>
      <c r="BU43" s="128"/>
      <c r="BW43" s="1" t="str">
        <f ca="1">IF(AND(COUNT(BK14:BT22)&lt;3,COUNT(BK30:BT38)=0),"",IF(AND(COUNT(BK14:BT22)=3,COUNT(BK30:BT38)=0),1,IF(AND(COUNT(BK14:BT22)=3,COUNT(BK30:BT38)=3),2,"出場できません")))</f>
        <v/>
      </c>
      <c r="CP43" s="1" t="s">
        <v>46</v>
      </c>
      <c r="CR43" s="1" t="str">
        <f ca="1">IF(AND(COUNT(BK14:BT25,BK30:BT41)&gt;0,COUNT(BK14:BT25,BK30:BT41)&lt;3),COUNT(BK14:BT25,BK30:BT41),"")</f>
        <v/>
      </c>
      <c r="DE43" s="1" t="str">
        <f ca="1">IFERROR(IF(BW43&lt;&gt;"",BW43*1500,IF(CR43&lt;&gt;"",CR43*500,"　　　円")),"エラー")</f>
        <v>　　　円</v>
      </c>
    </row>
    <row r="44" spans="1:109" ht="14.4" customHeight="1">
      <c r="A44" s="128"/>
      <c r="G44" s="481"/>
      <c r="H44" s="482"/>
      <c r="I44" s="482"/>
      <c r="J44" s="482"/>
      <c r="K44" s="482"/>
      <c r="L44" s="482"/>
      <c r="M44" s="482"/>
      <c r="N44" s="482"/>
      <c r="O44" s="482"/>
      <c r="P44" s="11"/>
      <c r="Q44" s="11"/>
      <c r="R44" s="459"/>
      <c r="S44" s="459"/>
      <c r="T44" s="459"/>
      <c r="U44" s="459"/>
      <c r="V44" s="459"/>
      <c r="W44" s="459"/>
      <c r="X44" s="459"/>
      <c r="Y44" s="484"/>
      <c r="Z44" s="484"/>
      <c r="AA44" s="484"/>
      <c r="AB44" s="484"/>
      <c r="AC44" s="484"/>
      <c r="AD44" s="484"/>
      <c r="AE44" s="484"/>
      <c r="AF44" s="484"/>
      <c r="AG44" s="484"/>
      <c r="AH44" s="484"/>
      <c r="AI44" s="484"/>
      <c r="AJ44" s="484"/>
      <c r="AK44" s="484"/>
      <c r="AL44" s="484"/>
      <c r="AM44" s="484"/>
      <c r="AN44" s="484"/>
      <c r="AO44" s="484"/>
      <c r="AP44" s="486"/>
      <c r="AQ44" s="486"/>
      <c r="AR44" s="488"/>
      <c r="AS44" s="488"/>
      <c r="AT44" s="488"/>
      <c r="AU44" s="488"/>
      <c r="AV44" s="488"/>
      <c r="AW44" s="488"/>
      <c r="AX44" s="488"/>
      <c r="AY44" s="488"/>
      <c r="AZ44" s="488"/>
      <c r="BA44" s="488"/>
      <c r="BB44" s="488"/>
      <c r="BC44" s="488"/>
      <c r="BD44" s="488"/>
      <c r="BE44" s="411"/>
      <c r="BF44" s="411"/>
      <c r="BG44" s="411"/>
      <c r="BH44" s="411"/>
      <c r="BI44" s="411"/>
      <c r="BJ44" s="411"/>
      <c r="BK44" s="411"/>
      <c r="BL44" s="411"/>
      <c r="BM44" s="411"/>
      <c r="BN44" s="411"/>
      <c r="BO44" s="411"/>
      <c r="BP44" s="411"/>
      <c r="BQ44" s="412"/>
      <c r="BS44" s="128"/>
      <c r="BT44" s="128"/>
      <c r="BU44" s="128"/>
    </row>
    <row r="45" spans="1:109" ht="14.4" customHeight="1">
      <c r="A45" s="128"/>
      <c r="G45" s="462" t="s">
        <v>6</v>
      </c>
      <c r="H45" s="456"/>
      <c r="I45" s="456"/>
      <c r="J45" s="456"/>
      <c r="K45" s="456"/>
      <c r="L45" s="456"/>
      <c r="M45" s="456"/>
      <c r="N45" s="456"/>
      <c r="O45" s="456"/>
      <c r="P45" s="456"/>
      <c r="Q45" s="456"/>
      <c r="R45" s="456"/>
      <c r="S45" s="456"/>
      <c r="T45" s="456"/>
      <c r="U45" s="456"/>
      <c r="V45" s="456"/>
      <c r="W45" s="456"/>
      <c r="X45" s="456"/>
      <c r="Y45" s="456"/>
      <c r="Z45" s="456"/>
      <c r="AA45" s="456"/>
      <c r="AB45" s="456"/>
      <c r="AC45" s="456"/>
      <c r="AD45" s="456"/>
      <c r="AE45" s="456"/>
      <c r="AF45" s="456"/>
      <c r="AG45" s="456"/>
      <c r="AH45" s="456"/>
      <c r="AI45" s="456"/>
      <c r="AJ45" s="456"/>
      <c r="AK45" s="456"/>
      <c r="AL45" s="456"/>
      <c r="AM45" s="456"/>
      <c r="AN45" s="456"/>
      <c r="AO45" s="456"/>
      <c r="AP45" s="456"/>
      <c r="AQ45" s="456"/>
      <c r="AR45" s="456"/>
      <c r="AS45" s="456"/>
      <c r="AT45" s="456"/>
      <c r="AU45" s="456"/>
      <c r="AV45" s="456"/>
      <c r="AW45" s="456"/>
      <c r="AX45" s="456"/>
      <c r="AY45" s="456"/>
      <c r="AZ45" s="456"/>
      <c r="BA45" s="456"/>
      <c r="BB45" s="456"/>
      <c r="BC45" s="456"/>
      <c r="BD45" s="456"/>
      <c r="BE45" s="456"/>
      <c r="BF45" s="456"/>
      <c r="BG45" s="456"/>
      <c r="BH45" s="456"/>
      <c r="BI45" s="456"/>
      <c r="BJ45" s="456"/>
      <c r="BK45" s="456"/>
      <c r="BL45" s="456"/>
      <c r="BM45" s="456"/>
      <c r="BN45" s="456"/>
      <c r="BO45" s="456"/>
      <c r="BP45" s="456"/>
      <c r="BQ45" s="463"/>
      <c r="BS45" s="128"/>
      <c r="BT45" s="128"/>
      <c r="BU45" s="128"/>
    </row>
    <row r="46" spans="1:109" ht="14.4" customHeight="1">
      <c r="A46" s="128"/>
      <c r="G46" s="462"/>
      <c r="H46" s="456"/>
      <c r="I46" s="456"/>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6"/>
      <c r="AN46" s="456"/>
      <c r="AO46" s="456"/>
      <c r="AP46" s="456"/>
      <c r="AQ46" s="456"/>
      <c r="AR46" s="456"/>
      <c r="AS46" s="456"/>
      <c r="AT46" s="456"/>
      <c r="AU46" s="456"/>
      <c r="AV46" s="456"/>
      <c r="AW46" s="456"/>
      <c r="AX46" s="456"/>
      <c r="AY46" s="456"/>
      <c r="AZ46" s="456"/>
      <c r="BA46" s="456"/>
      <c r="BB46" s="456"/>
      <c r="BC46" s="456"/>
      <c r="BD46" s="456"/>
      <c r="BE46" s="456"/>
      <c r="BF46" s="456"/>
      <c r="BG46" s="456"/>
      <c r="BH46" s="456"/>
      <c r="BI46" s="456"/>
      <c r="BJ46" s="456"/>
      <c r="BK46" s="456"/>
      <c r="BL46" s="456"/>
      <c r="BM46" s="456"/>
      <c r="BN46" s="456"/>
      <c r="BO46" s="456"/>
      <c r="BP46" s="456"/>
      <c r="BQ46" s="463"/>
      <c r="BS46" s="128"/>
      <c r="BT46" s="128"/>
      <c r="BU46" s="128"/>
    </row>
    <row r="47" spans="1:109" ht="14.4" customHeight="1">
      <c r="A47" s="128">
        <v>2</v>
      </c>
      <c r="G47" s="7"/>
      <c r="I47" s="456" t="str">
        <f>IF(INDEX(入力,$A47,G$1)="","",INDEX(入力,$A47,G$1))</f>
        <v>令和 8 年 0 月 0 日</v>
      </c>
      <c r="J47" s="457"/>
      <c r="K47" s="457"/>
      <c r="L47" s="457"/>
      <c r="M47" s="457"/>
      <c r="N47" s="457"/>
      <c r="O47" s="457"/>
      <c r="P47" s="457"/>
      <c r="Q47" s="457"/>
      <c r="R47" s="457"/>
      <c r="S47" s="457"/>
      <c r="T47" s="457"/>
      <c r="U47" s="457"/>
      <c r="V47" s="457"/>
      <c r="W47" s="457"/>
      <c r="X47" s="457"/>
      <c r="Y47" s="457"/>
      <c r="Z47" s="457"/>
      <c r="AA47" s="457"/>
      <c r="AB47" s="457"/>
      <c r="AC47" s="457"/>
      <c r="BQ47" s="9"/>
      <c r="BS47" s="128"/>
      <c r="BT47" s="128"/>
      <c r="BU47" s="128"/>
    </row>
    <row r="48" spans="1:109" ht="14.4" customHeight="1">
      <c r="A48" s="128"/>
      <c r="G48" s="2"/>
      <c r="AC48" s="440" t="s">
        <v>5</v>
      </c>
      <c r="AD48" s="440"/>
      <c r="AE48" s="440"/>
      <c r="AF48" s="440"/>
      <c r="AG48" s="440"/>
      <c r="AH48" s="440"/>
      <c r="AI48" s="440"/>
      <c r="AM48" s="421" t="str">
        <f>入力シート!$AG$9</f>
        <v>〇〇</v>
      </c>
      <c r="AN48" s="421"/>
      <c r="AO48" s="421"/>
      <c r="AP48" s="421"/>
      <c r="AQ48" s="421"/>
      <c r="AR48" s="421"/>
      <c r="AS48" s="421"/>
      <c r="AT48" s="421"/>
      <c r="AU48" s="421"/>
      <c r="AV48" s="421"/>
      <c r="AW48" s="421"/>
      <c r="AX48" s="421"/>
      <c r="AY48" s="421"/>
      <c r="AZ48" s="421"/>
      <c r="BA48" s="421"/>
      <c r="BB48" s="421"/>
      <c r="BC48" s="421"/>
      <c r="BD48" s="421"/>
      <c r="BE48" s="421"/>
      <c r="BF48" s="421"/>
      <c r="BG48" s="421"/>
      <c r="BH48" s="421"/>
      <c r="BI48" s="421"/>
      <c r="BJ48" s="421"/>
      <c r="BK48" s="421"/>
      <c r="BL48" s="421"/>
      <c r="BM48" s="454" t="s">
        <v>12</v>
      </c>
      <c r="BN48" s="454"/>
      <c r="BO48" s="454"/>
      <c r="BQ48" s="3"/>
      <c r="BS48" s="128"/>
      <c r="BT48" s="128"/>
      <c r="BU48" s="128"/>
    </row>
    <row r="49" spans="1:73" ht="14.4" customHeight="1">
      <c r="A49" s="128"/>
      <c r="G49" s="2"/>
      <c r="AC49" s="440"/>
      <c r="AD49" s="440"/>
      <c r="AE49" s="440"/>
      <c r="AF49" s="440"/>
      <c r="AG49" s="440"/>
      <c r="AH49" s="440"/>
      <c r="AI49" s="440"/>
      <c r="AM49" s="421"/>
      <c r="AN49" s="421"/>
      <c r="AO49" s="421"/>
      <c r="AP49" s="421"/>
      <c r="AQ49" s="421"/>
      <c r="AR49" s="421"/>
      <c r="AS49" s="421"/>
      <c r="AT49" s="421"/>
      <c r="AU49" s="421"/>
      <c r="AV49" s="421"/>
      <c r="AW49" s="421"/>
      <c r="AX49" s="421"/>
      <c r="AY49" s="421"/>
      <c r="AZ49" s="421"/>
      <c r="BA49" s="421"/>
      <c r="BB49" s="421"/>
      <c r="BC49" s="421"/>
      <c r="BD49" s="421"/>
      <c r="BE49" s="421"/>
      <c r="BF49" s="421"/>
      <c r="BG49" s="421"/>
      <c r="BH49" s="421"/>
      <c r="BI49" s="421"/>
      <c r="BJ49" s="421"/>
      <c r="BK49" s="421"/>
      <c r="BL49" s="421"/>
      <c r="BM49" s="454"/>
      <c r="BN49" s="454"/>
      <c r="BO49" s="454"/>
      <c r="BQ49" s="3"/>
      <c r="BS49" s="128"/>
      <c r="BT49" s="128"/>
      <c r="BU49" s="128"/>
    </row>
    <row r="50" spans="1:73" ht="14.4" customHeight="1">
      <c r="A50" s="128"/>
      <c r="G50" s="4"/>
      <c r="H50" s="5"/>
      <c r="I50" s="5"/>
      <c r="J50" s="5"/>
      <c r="K50" s="5"/>
      <c r="L50" s="5"/>
      <c r="M50" s="5"/>
      <c r="N50" s="5"/>
      <c r="O50" s="5"/>
      <c r="P50" s="5"/>
      <c r="Q50" s="5"/>
      <c r="R50" s="5"/>
      <c r="S50" s="5"/>
      <c r="T50" s="5"/>
      <c r="U50" s="5"/>
      <c r="V50" s="5"/>
      <c r="W50" s="5"/>
      <c r="X50" s="5"/>
      <c r="Y50" s="5"/>
      <c r="Z50" s="5"/>
      <c r="AA50" s="5"/>
      <c r="AB50" s="5"/>
      <c r="AC50" s="443"/>
      <c r="AD50" s="443"/>
      <c r="AE50" s="443"/>
      <c r="AF50" s="443"/>
      <c r="AG50" s="443"/>
      <c r="AH50" s="443"/>
      <c r="AI50" s="443"/>
      <c r="AJ50" s="5"/>
      <c r="AK50" s="5"/>
      <c r="AL50" s="5"/>
      <c r="AM50" s="423"/>
      <c r="AN50" s="423"/>
      <c r="AO50" s="423"/>
      <c r="AP50" s="423"/>
      <c r="AQ50" s="423"/>
      <c r="AR50" s="423"/>
      <c r="AS50" s="423"/>
      <c r="AT50" s="423"/>
      <c r="AU50" s="423"/>
      <c r="AV50" s="423"/>
      <c r="AW50" s="423"/>
      <c r="AX50" s="423"/>
      <c r="AY50" s="423"/>
      <c r="AZ50" s="423"/>
      <c r="BA50" s="423"/>
      <c r="BB50" s="423"/>
      <c r="BC50" s="423"/>
      <c r="BD50" s="423"/>
      <c r="BE50" s="423"/>
      <c r="BF50" s="423"/>
      <c r="BG50" s="423"/>
      <c r="BH50" s="423"/>
      <c r="BI50" s="423"/>
      <c r="BJ50" s="423"/>
      <c r="BK50" s="423"/>
      <c r="BL50" s="423"/>
      <c r="BM50" s="455"/>
      <c r="BN50" s="455"/>
      <c r="BO50" s="455"/>
      <c r="BP50" s="5"/>
      <c r="BQ50" s="6"/>
      <c r="BS50" s="128"/>
      <c r="BT50" s="128"/>
      <c r="BU50" s="128"/>
    </row>
    <row r="51" spans="1:73" ht="14.4" customHeight="1">
      <c r="A51" s="128"/>
      <c r="BS51" s="128"/>
      <c r="BT51" s="128"/>
      <c r="BU51" s="128"/>
    </row>
    <row r="52" spans="1:73">
      <c r="A52" s="128"/>
      <c r="BS52" s="128"/>
      <c r="BT52" s="128"/>
      <c r="BU52" s="128"/>
    </row>
    <row r="53" spans="1:73">
      <c r="A53" s="128"/>
      <c r="BS53" s="128"/>
      <c r="BT53" s="128"/>
      <c r="BU53" s="128"/>
    </row>
    <row r="54" spans="1:73">
      <c r="A54" s="128"/>
      <c r="BS54" s="128"/>
      <c r="BT54" s="128"/>
      <c r="BU54" s="128"/>
    </row>
    <row r="55" spans="1:73">
      <c r="A55" s="128"/>
      <c r="B55" s="128"/>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128"/>
      <c r="AF55" s="128"/>
      <c r="AG55" s="128"/>
      <c r="AH55" s="128"/>
      <c r="AI55" s="128"/>
      <c r="AJ55" s="128"/>
      <c r="AK55" s="128"/>
      <c r="AL55" s="128"/>
      <c r="AM55" s="128"/>
      <c r="AN55" s="128"/>
      <c r="AO55" s="128"/>
      <c r="AP55" s="128"/>
      <c r="AQ55" s="128"/>
      <c r="AR55" s="128"/>
      <c r="AS55" s="128"/>
      <c r="AT55" s="128"/>
      <c r="AU55" s="128"/>
      <c r="AV55" s="128"/>
      <c r="AW55" s="128"/>
      <c r="AX55" s="128"/>
      <c r="AY55" s="128"/>
      <c r="AZ55" s="128"/>
      <c r="BA55" s="128"/>
      <c r="BB55" s="128"/>
      <c r="BC55" s="128"/>
      <c r="BD55" s="128"/>
      <c r="BE55" s="128"/>
      <c r="BF55" s="128"/>
      <c r="BG55" s="128"/>
      <c r="BH55" s="128"/>
      <c r="BI55" s="128"/>
      <c r="BJ55" s="128"/>
      <c r="BK55" s="128"/>
      <c r="BL55" s="128"/>
      <c r="BM55" s="128"/>
      <c r="BN55" s="128"/>
      <c r="BO55" s="128"/>
      <c r="BP55" s="128"/>
      <c r="BQ55" s="128"/>
      <c r="BR55" s="128"/>
      <c r="BS55" s="128"/>
      <c r="BT55" s="128"/>
      <c r="BU55" s="128"/>
    </row>
    <row r="56" spans="1:73">
      <c r="A56" s="128"/>
      <c r="B56" s="128"/>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128"/>
      <c r="AF56" s="128"/>
      <c r="AG56" s="128"/>
      <c r="AH56" s="128"/>
      <c r="AI56" s="128"/>
      <c r="AJ56" s="128"/>
      <c r="AK56" s="128"/>
      <c r="AL56" s="128"/>
      <c r="AM56" s="128"/>
      <c r="AN56" s="128"/>
      <c r="AO56" s="128"/>
      <c r="AP56" s="128"/>
      <c r="AQ56" s="128"/>
      <c r="AR56" s="128"/>
      <c r="AS56" s="128"/>
      <c r="AT56" s="128"/>
      <c r="AU56" s="128"/>
      <c r="AV56" s="128"/>
      <c r="AW56" s="128"/>
      <c r="AX56" s="128"/>
      <c r="AY56" s="128"/>
      <c r="AZ56" s="128"/>
      <c r="BA56" s="128"/>
      <c r="BB56" s="128"/>
      <c r="BC56" s="128"/>
      <c r="BD56" s="128"/>
      <c r="BE56" s="128"/>
      <c r="BF56" s="128"/>
      <c r="BG56" s="128"/>
      <c r="BH56" s="128"/>
      <c r="BI56" s="128"/>
      <c r="BJ56" s="128"/>
      <c r="BK56" s="128"/>
      <c r="BL56" s="128"/>
      <c r="BM56" s="128"/>
      <c r="BN56" s="128"/>
      <c r="BO56" s="128"/>
      <c r="BP56" s="128"/>
      <c r="BQ56" s="128"/>
      <c r="BR56" s="128"/>
      <c r="BS56" s="128"/>
      <c r="BT56" s="128"/>
      <c r="BU56" s="128"/>
    </row>
    <row r="57" spans="1:73">
      <c r="A57" s="128"/>
      <c r="B57" s="128"/>
      <c r="C57" s="128"/>
      <c r="D57" s="128"/>
      <c r="E57" s="12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8"/>
      <c r="AY57" s="128"/>
      <c r="AZ57" s="128"/>
      <c r="BA57" s="128"/>
      <c r="BB57" s="128"/>
      <c r="BC57" s="128"/>
      <c r="BD57" s="128"/>
      <c r="BE57" s="128"/>
      <c r="BF57" s="128"/>
      <c r="BG57" s="128"/>
      <c r="BH57" s="128"/>
      <c r="BI57" s="128"/>
      <c r="BJ57" s="128"/>
      <c r="BK57" s="128"/>
      <c r="BL57" s="128"/>
      <c r="BM57" s="128"/>
      <c r="BN57" s="128"/>
      <c r="BO57" s="128"/>
      <c r="BP57" s="128"/>
      <c r="BQ57" s="128"/>
      <c r="BR57" s="128"/>
      <c r="BS57" s="128"/>
      <c r="BT57" s="128"/>
      <c r="BU57" s="128"/>
    </row>
  </sheetData>
  <sheetProtection sheet="1" objects="1" scenarios="1"/>
  <mergeCells count="69">
    <mergeCell ref="G45:BQ46"/>
    <mergeCell ref="I47:AC47"/>
    <mergeCell ref="AC48:AI50"/>
    <mergeCell ref="AM48:BL50"/>
    <mergeCell ref="BM48:BO50"/>
    <mergeCell ref="BE42:BQ42"/>
    <mergeCell ref="G43:O44"/>
    <mergeCell ref="R43:X44"/>
    <mergeCell ref="Y43:AO44"/>
    <mergeCell ref="AP43:AQ44"/>
    <mergeCell ref="AR43:BD44"/>
    <mergeCell ref="BE43:BQ44"/>
    <mergeCell ref="BM38:BQ40"/>
    <mergeCell ref="G35:J37"/>
    <mergeCell ref="K35:T37"/>
    <mergeCell ref="U35:AN37"/>
    <mergeCell ref="AO35:BG37"/>
    <mergeCell ref="BH35:BL37"/>
    <mergeCell ref="BM35:BQ37"/>
    <mergeCell ref="G38:J40"/>
    <mergeCell ref="K38:T40"/>
    <mergeCell ref="U38:AN40"/>
    <mergeCell ref="AO38:BG40"/>
    <mergeCell ref="BH38:BL40"/>
    <mergeCell ref="BM32:BQ34"/>
    <mergeCell ref="G29:J31"/>
    <mergeCell ref="K29:T31"/>
    <mergeCell ref="U29:AN31"/>
    <mergeCell ref="AO29:BG31"/>
    <mergeCell ref="BH29:BL31"/>
    <mergeCell ref="BM29:BQ31"/>
    <mergeCell ref="G32:J34"/>
    <mergeCell ref="K32:T34"/>
    <mergeCell ref="U32:AN34"/>
    <mergeCell ref="AO32:BG34"/>
    <mergeCell ref="BH32:BL34"/>
    <mergeCell ref="BM26:BQ28"/>
    <mergeCell ref="G23:J25"/>
    <mergeCell ref="K23:T25"/>
    <mergeCell ref="U23:AN25"/>
    <mergeCell ref="AO23:BG25"/>
    <mergeCell ref="BH23:BL25"/>
    <mergeCell ref="BM23:BQ25"/>
    <mergeCell ref="G26:J28"/>
    <mergeCell ref="K26:T28"/>
    <mergeCell ref="U26:AN28"/>
    <mergeCell ref="AO26:BG28"/>
    <mergeCell ref="BH26:BL28"/>
    <mergeCell ref="BM20:BQ22"/>
    <mergeCell ref="I14:Y15"/>
    <mergeCell ref="AF14:BN15"/>
    <mergeCell ref="G18:J19"/>
    <mergeCell ref="K18:T19"/>
    <mergeCell ref="U18:AN19"/>
    <mergeCell ref="AO18:BG19"/>
    <mergeCell ref="BH18:BL19"/>
    <mergeCell ref="BM18:BQ19"/>
    <mergeCell ref="G20:J22"/>
    <mergeCell ref="K20:T22"/>
    <mergeCell ref="U20:AN22"/>
    <mergeCell ref="AO20:BG22"/>
    <mergeCell ref="BH20:BL22"/>
    <mergeCell ref="G11:T13"/>
    <mergeCell ref="U11:BQ13"/>
    <mergeCell ref="Z3:AW4"/>
    <mergeCell ref="G5:BQ7"/>
    <mergeCell ref="G8:T10"/>
    <mergeCell ref="U8:BA10"/>
    <mergeCell ref="BB8:BQ10"/>
  </mergeCells>
  <phoneticPr fontId="4"/>
  <pageMargins left="0.6692913385826772" right="0.70866141732283472" top="0.78740157480314965" bottom="0.27559055118110237" header="0.51181102362204722" footer="0.31496062992125984"/>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99FF"/>
  </sheetPr>
  <dimension ref="A1:BU57"/>
  <sheetViews>
    <sheetView topLeftCell="A31" zoomScaleNormal="100" workbookViewId="0">
      <selection activeCell="I47" sqref="I47:AC47"/>
    </sheetView>
  </sheetViews>
  <sheetFormatPr defaultColWidth="9" defaultRowHeight="13.2"/>
  <cols>
    <col min="1" max="1" width="9" style="1" customWidth="1"/>
    <col min="2" max="72" width="1.21875" style="1" customWidth="1"/>
    <col min="73" max="16384" width="9" style="1"/>
  </cols>
  <sheetData>
    <row r="1" spans="1:73">
      <c r="A1" s="129">
        <v>3</v>
      </c>
      <c r="B1" s="130"/>
      <c r="C1" s="130"/>
      <c r="D1" s="130"/>
      <c r="E1" s="130"/>
      <c r="F1" s="130"/>
      <c r="G1" s="129">
        <f>$A$1+2</f>
        <v>5</v>
      </c>
      <c r="H1" s="130"/>
      <c r="I1" s="130"/>
      <c r="J1" s="130"/>
      <c r="K1" s="129">
        <v>4</v>
      </c>
      <c r="L1" s="130"/>
      <c r="M1" s="130"/>
      <c r="N1" s="130"/>
      <c r="O1" s="130"/>
      <c r="P1" s="130"/>
      <c r="Q1" s="130"/>
      <c r="R1" s="130"/>
      <c r="S1" s="130"/>
      <c r="T1" s="130"/>
      <c r="U1" s="130">
        <v>2</v>
      </c>
      <c r="V1" s="130"/>
      <c r="W1" s="130"/>
      <c r="X1" s="130"/>
      <c r="Y1" s="130"/>
      <c r="Z1" s="130"/>
      <c r="AA1" s="130"/>
      <c r="AB1" s="130"/>
      <c r="AC1" s="130"/>
      <c r="AD1" s="130"/>
      <c r="AE1" s="130"/>
      <c r="AF1" s="130"/>
      <c r="AG1" s="130"/>
      <c r="AH1" s="130"/>
      <c r="AI1" s="130"/>
      <c r="AJ1" s="130"/>
      <c r="AK1" s="130"/>
      <c r="AL1" s="130"/>
      <c r="AM1" s="130"/>
      <c r="AN1" s="130"/>
      <c r="AO1" s="130">
        <v>3</v>
      </c>
      <c r="AP1" s="130"/>
      <c r="AQ1" s="130"/>
      <c r="AR1" s="130"/>
      <c r="AS1" s="130"/>
      <c r="AT1" s="130"/>
      <c r="AU1" s="130"/>
      <c r="AV1" s="130"/>
      <c r="AW1" s="130"/>
      <c r="AX1" s="130"/>
      <c r="AY1" s="130"/>
      <c r="AZ1" s="130"/>
      <c r="BA1" s="130"/>
      <c r="BB1" s="130"/>
      <c r="BC1" s="130"/>
      <c r="BD1" s="130"/>
      <c r="BE1" s="130"/>
      <c r="BF1" s="130"/>
      <c r="BG1" s="130"/>
      <c r="BH1" s="130">
        <v>5</v>
      </c>
      <c r="BI1" s="130"/>
      <c r="BJ1" s="130"/>
      <c r="BK1" s="130"/>
      <c r="BL1" s="130"/>
      <c r="BM1" s="130">
        <v>6</v>
      </c>
      <c r="BN1" s="130"/>
      <c r="BO1" s="130"/>
      <c r="BP1" s="130"/>
      <c r="BQ1" s="129">
        <f>$A$1+2</f>
        <v>5</v>
      </c>
      <c r="BR1" s="130"/>
      <c r="BS1" s="130"/>
      <c r="BT1" s="131"/>
      <c r="BU1" s="131"/>
    </row>
    <row r="2" spans="1:73" ht="14.4" customHeight="1">
      <c r="A2" s="131"/>
      <c r="BS2" s="131"/>
      <c r="BT2" s="131"/>
      <c r="BU2" s="131"/>
    </row>
    <row r="3" spans="1:73" ht="14.4" customHeight="1">
      <c r="A3" s="131">
        <v>1</v>
      </c>
      <c r="Z3" s="475">
        <f>IF(INDEX(入力,$A3,K$1)="","",INDEX(入力,$A3,K$1))</f>
        <v>46134</v>
      </c>
      <c r="AA3" s="475"/>
      <c r="AB3" s="475"/>
      <c r="AC3" s="475"/>
      <c r="AD3" s="475"/>
      <c r="AE3" s="475"/>
      <c r="AF3" s="475"/>
      <c r="AG3" s="475"/>
      <c r="AH3" s="475"/>
      <c r="AI3" s="475"/>
      <c r="AJ3" s="475"/>
      <c r="AK3" s="475"/>
      <c r="AL3" s="475"/>
      <c r="AM3" s="475"/>
      <c r="AN3" s="475"/>
      <c r="AO3" s="475"/>
      <c r="AP3" s="475"/>
      <c r="AQ3" s="475"/>
      <c r="AR3" s="475"/>
      <c r="AS3" s="475"/>
      <c r="AT3" s="475"/>
      <c r="AU3" s="475"/>
      <c r="AV3" s="475"/>
      <c r="AW3" s="475"/>
      <c r="BS3" s="131"/>
      <c r="BT3" s="131"/>
      <c r="BU3" s="131"/>
    </row>
    <row r="4" spans="1:73" ht="14.4" customHeight="1">
      <c r="A4" s="131"/>
      <c r="Z4" s="476"/>
      <c r="AA4" s="476"/>
      <c r="AB4" s="476"/>
      <c r="AC4" s="476"/>
      <c r="AD4" s="476"/>
      <c r="AE4" s="476"/>
      <c r="AF4" s="476"/>
      <c r="AG4" s="476"/>
      <c r="AH4" s="476"/>
      <c r="AI4" s="476"/>
      <c r="AJ4" s="476"/>
      <c r="AK4" s="476"/>
      <c r="AL4" s="476"/>
      <c r="AM4" s="476"/>
      <c r="AN4" s="476"/>
      <c r="AO4" s="476"/>
      <c r="AP4" s="476"/>
      <c r="AQ4" s="476"/>
      <c r="AR4" s="476"/>
      <c r="AS4" s="476"/>
      <c r="AT4" s="476"/>
      <c r="AU4" s="476"/>
      <c r="AV4" s="476"/>
      <c r="AW4" s="476"/>
      <c r="BS4" s="131"/>
      <c r="BT4" s="131"/>
      <c r="BU4" s="131"/>
    </row>
    <row r="5" spans="1:73" ht="14.4" customHeight="1">
      <c r="A5" s="131"/>
      <c r="G5" s="427" t="s">
        <v>293</v>
      </c>
      <c r="H5" s="428"/>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c r="AM5" s="428"/>
      <c r="AN5" s="428"/>
      <c r="AO5" s="428"/>
      <c r="AP5" s="428"/>
      <c r="AQ5" s="428"/>
      <c r="AR5" s="428"/>
      <c r="AS5" s="428"/>
      <c r="AT5" s="428"/>
      <c r="AU5" s="428"/>
      <c r="AV5" s="428"/>
      <c r="AW5" s="428"/>
      <c r="AX5" s="428"/>
      <c r="AY5" s="428"/>
      <c r="AZ5" s="428"/>
      <c r="BA5" s="428"/>
      <c r="BB5" s="428"/>
      <c r="BC5" s="428"/>
      <c r="BD5" s="428"/>
      <c r="BE5" s="428"/>
      <c r="BF5" s="428"/>
      <c r="BG5" s="428"/>
      <c r="BH5" s="428"/>
      <c r="BI5" s="428"/>
      <c r="BJ5" s="428"/>
      <c r="BK5" s="428"/>
      <c r="BL5" s="428"/>
      <c r="BM5" s="428"/>
      <c r="BN5" s="428"/>
      <c r="BO5" s="428"/>
      <c r="BP5" s="428"/>
      <c r="BQ5" s="429"/>
      <c r="BS5" s="131"/>
      <c r="BT5" s="131"/>
      <c r="BU5" s="131"/>
    </row>
    <row r="6" spans="1:73" ht="14.4" customHeight="1">
      <c r="A6" s="131"/>
      <c r="G6" s="430"/>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1"/>
      <c r="AY6" s="431"/>
      <c r="AZ6" s="431"/>
      <c r="BA6" s="431"/>
      <c r="BB6" s="431"/>
      <c r="BC6" s="431"/>
      <c r="BD6" s="431"/>
      <c r="BE6" s="431"/>
      <c r="BF6" s="431"/>
      <c r="BG6" s="431"/>
      <c r="BH6" s="431"/>
      <c r="BI6" s="431"/>
      <c r="BJ6" s="431"/>
      <c r="BK6" s="431"/>
      <c r="BL6" s="431"/>
      <c r="BM6" s="431"/>
      <c r="BN6" s="431"/>
      <c r="BO6" s="431"/>
      <c r="BP6" s="431"/>
      <c r="BQ6" s="432"/>
      <c r="BS6" s="131"/>
      <c r="BT6" s="131"/>
      <c r="BU6" s="131"/>
    </row>
    <row r="7" spans="1:73" ht="14.4" customHeight="1">
      <c r="A7" s="131"/>
      <c r="G7" s="433"/>
      <c r="H7" s="434"/>
      <c r="I7" s="434"/>
      <c r="J7" s="434"/>
      <c r="K7" s="434"/>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4"/>
      <c r="AK7" s="434"/>
      <c r="AL7" s="434"/>
      <c r="AM7" s="434"/>
      <c r="AN7" s="434"/>
      <c r="AO7" s="434"/>
      <c r="AP7" s="434"/>
      <c r="AQ7" s="434"/>
      <c r="AR7" s="434"/>
      <c r="AS7" s="434"/>
      <c r="AT7" s="434"/>
      <c r="AU7" s="434"/>
      <c r="AV7" s="434"/>
      <c r="AW7" s="434"/>
      <c r="AX7" s="434"/>
      <c r="AY7" s="434"/>
      <c r="AZ7" s="434"/>
      <c r="BA7" s="434"/>
      <c r="BB7" s="434"/>
      <c r="BC7" s="434"/>
      <c r="BD7" s="434"/>
      <c r="BE7" s="434"/>
      <c r="BF7" s="434"/>
      <c r="BG7" s="434"/>
      <c r="BH7" s="434"/>
      <c r="BI7" s="434"/>
      <c r="BJ7" s="434"/>
      <c r="BK7" s="434"/>
      <c r="BL7" s="434"/>
      <c r="BM7" s="434"/>
      <c r="BN7" s="434"/>
      <c r="BO7" s="434"/>
      <c r="BP7" s="434"/>
      <c r="BQ7" s="435"/>
      <c r="BS7" s="131"/>
      <c r="BT7" s="131"/>
      <c r="BU7" s="131"/>
    </row>
    <row r="8" spans="1:73" ht="14.4" customHeight="1">
      <c r="A8" s="131"/>
      <c r="G8" s="436" t="s">
        <v>9</v>
      </c>
      <c r="H8" s="437"/>
      <c r="I8" s="437"/>
      <c r="J8" s="437"/>
      <c r="K8" s="437"/>
      <c r="L8" s="437"/>
      <c r="M8" s="437"/>
      <c r="N8" s="437"/>
      <c r="O8" s="437"/>
      <c r="P8" s="437"/>
      <c r="Q8" s="437"/>
      <c r="R8" s="437"/>
      <c r="S8" s="437"/>
      <c r="T8" s="438"/>
      <c r="U8" s="418" t="str">
        <f>IF(入力シート!AG1="","",入力シート!AG1&amp;"  "&amp;入力シート!AG2)</f>
        <v>90  〇〇</v>
      </c>
      <c r="V8" s="419"/>
      <c r="W8" s="419"/>
      <c r="X8" s="419"/>
      <c r="Y8" s="419"/>
      <c r="Z8" s="419"/>
      <c r="AA8" s="419"/>
      <c r="AB8" s="419"/>
      <c r="AC8" s="419"/>
      <c r="AD8" s="419"/>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69" t="s">
        <v>45</v>
      </c>
      <c r="BC8" s="469"/>
      <c r="BD8" s="469"/>
      <c r="BE8" s="469"/>
      <c r="BF8" s="469"/>
      <c r="BG8" s="469"/>
      <c r="BH8" s="469"/>
      <c r="BI8" s="469"/>
      <c r="BJ8" s="469"/>
      <c r="BK8" s="469"/>
      <c r="BL8" s="469"/>
      <c r="BM8" s="469"/>
      <c r="BN8" s="469"/>
      <c r="BO8" s="469"/>
      <c r="BP8" s="469"/>
      <c r="BQ8" s="470"/>
      <c r="BS8" s="131"/>
      <c r="BT8" s="131"/>
      <c r="BU8" s="131"/>
    </row>
    <row r="9" spans="1:73" ht="14.4" customHeight="1">
      <c r="A9" s="131"/>
      <c r="G9" s="439"/>
      <c r="H9" s="440"/>
      <c r="I9" s="440"/>
      <c r="J9" s="440"/>
      <c r="K9" s="440"/>
      <c r="L9" s="440"/>
      <c r="M9" s="440"/>
      <c r="N9" s="440"/>
      <c r="O9" s="440"/>
      <c r="P9" s="440"/>
      <c r="Q9" s="440"/>
      <c r="R9" s="440"/>
      <c r="S9" s="440"/>
      <c r="T9" s="441"/>
      <c r="U9" s="420"/>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71"/>
      <c r="BC9" s="471"/>
      <c r="BD9" s="471"/>
      <c r="BE9" s="471"/>
      <c r="BF9" s="471"/>
      <c r="BG9" s="471"/>
      <c r="BH9" s="471"/>
      <c r="BI9" s="471"/>
      <c r="BJ9" s="471"/>
      <c r="BK9" s="471"/>
      <c r="BL9" s="471"/>
      <c r="BM9" s="471"/>
      <c r="BN9" s="471"/>
      <c r="BO9" s="471"/>
      <c r="BP9" s="471"/>
      <c r="BQ9" s="472"/>
      <c r="BS9" s="131"/>
      <c r="BT9" s="131"/>
      <c r="BU9" s="131"/>
    </row>
    <row r="10" spans="1:73" ht="14.4" customHeight="1">
      <c r="A10" s="131"/>
      <c r="G10" s="442"/>
      <c r="H10" s="443"/>
      <c r="I10" s="443"/>
      <c r="J10" s="443"/>
      <c r="K10" s="443"/>
      <c r="L10" s="443"/>
      <c r="M10" s="443"/>
      <c r="N10" s="443"/>
      <c r="O10" s="443"/>
      <c r="P10" s="443"/>
      <c r="Q10" s="443"/>
      <c r="R10" s="443"/>
      <c r="S10" s="443"/>
      <c r="T10" s="444"/>
      <c r="U10" s="422"/>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73"/>
      <c r="BC10" s="473"/>
      <c r="BD10" s="473"/>
      <c r="BE10" s="473"/>
      <c r="BF10" s="473"/>
      <c r="BG10" s="473"/>
      <c r="BH10" s="473"/>
      <c r="BI10" s="473"/>
      <c r="BJ10" s="473"/>
      <c r="BK10" s="473"/>
      <c r="BL10" s="473"/>
      <c r="BM10" s="473"/>
      <c r="BN10" s="473"/>
      <c r="BO10" s="473"/>
      <c r="BP10" s="473"/>
      <c r="BQ10" s="474"/>
      <c r="BS10" s="131"/>
      <c r="BT10" s="131"/>
      <c r="BU10" s="131"/>
    </row>
    <row r="11" spans="1:73" ht="14.4" customHeight="1">
      <c r="A11" s="131">
        <v>21</v>
      </c>
      <c r="G11" s="436" t="s">
        <v>10</v>
      </c>
      <c r="H11" s="437"/>
      <c r="I11" s="437"/>
      <c r="J11" s="437"/>
      <c r="K11" s="437"/>
      <c r="L11" s="437"/>
      <c r="M11" s="437"/>
      <c r="N11" s="437"/>
      <c r="O11" s="437"/>
      <c r="P11" s="437"/>
      <c r="Q11" s="437"/>
      <c r="R11" s="437"/>
      <c r="S11" s="437"/>
      <c r="T11" s="438"/>
      <c r="U11" s="418" t="str">
        <f>IF(INDEX(入力,$A11,BQ$1)="","",INDEX(入力,$A11,BQ$1))</f>
        <v/>
      </c>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66"/>
      <c r="BS11" s="131"/>
      <c r="BT11" s="131"/>
      <c r="BU11" s="131"/>
    </row>
    <row r="12" spans="1:73" ht="14.4" customHeight="1">
      <c r="A12" s="131"/>
      <c r="G12" s="439"/>
      <c r="H12" s="440"/>
      <c r="I12" s="440"/>
      <c r="J12" s="440"/>
      <c r="K12" s="440"/>
      <c r="L12" s="440"/>
      <c r="M12" s="440"/>
      <c r="N12" s="440"/>
      <c r="O12" s="440"/>
      <c r="P12" s="440"/>
      <c r="Q12" s="440"/>
      <c r="R12" s="440"/>
      <c r="S12" s="440"/>
      <c r="T12" s="441"/>
      <c r="U12" s="420"/>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67"/>
      <c r="BS12" s="131"/>
      <c r="BT12" s="131"/>
      <c r="BU12" s="131"/>
    </row>
    <row r="13" spans="1:73" ht="14.4" customHeight="1">
      <c r="A13" s="131"/>
      <c r="G13" s="442"/>
      <c r="H13" s="443"/>
      <c r="I13" s="443"/>
      <c r="J13" s="443"/>
      <c r="K13" s="443"/>
      <c r="L13" s="443"/>
      <c r="M13" s="443"/>
      <c r="N13" s="443"/>
      <c r="O13" s="443"/>
      <c r="P13" s="443"/>
      <c r="Q13" s="443"/>
      <c r="R13" s="443"/>
      <c r="S13" s="443"/>
      <c r="T13" s="444"/>
      <c r="U13" s="422"/>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68"/>
      <c r="BS13" s="131"/>
      <c r="BT13" s="131"/>
      <c r="BU13" s="131"/>
    </row>
    <row r="14" spans="1:73" ht="14.4" customHeight="1">
      <c r="A14" s="131"/>
      <c r="G14" s="2"/>
      <c r="I14" s="437"/>
      <c r="J14" s="437"/>
      <c r="K14" s="437"/>
      <c r="L14" s="437"/>
      <c r="M14" s="437"/>
      <c r="N14" s="437"/>
      <c r="O14" s="437"/>
      <c r="P14" s="437"/>
      <c r="Q14" s="437"/>
      <c r="R14" s="437"/>
      <c r="S14" s="437"/>
      <c r="T14" s="437"/>
      <c r="U14" s="437"/>
      <c r="V14" s="437"/>
      <c r="W14" s="437"/>
      <c r="X14" s="437"/>
      <c r="Y14" s="437"/>
      <c r="Z14" s="17"/>
      <c r="AA14" s="17"/>
      <c r="AB14" s="17"/>
      <c r="AC14" s="17"/>
      <c r="AD14" s="17"/>
      <c r="AE14" s="17"/>
      <c r="AF14" s="425" t="s">
        <v>21</v>
      </c>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13"/>
      <c r="BP14" s="13"/>
      <c r="BQ14" s="14"/>
      <c r="BS14" s="131"/>
      <c r="BT14" s="131"/>
      <c r="BU14" s="131"/>
    </row>
    <row r="15" spans="1:73" ht="14.4" customHeight="1">
      <c r="A15" s="131"/>
      <c r="G15" s="2"/>
      <c r="I15" s="440"/>
      <c r="J15" s="440"/>
      <c r="K15" s="440"/>
      <c r="L15" s="440"/>
      <c r="M15" s="440"/>
      <c r="N15" s="440"/>
      <c r="O15" s="440"/>
      <c r="P15" s="440"/>
      <c r="Q15" s="440"/>
      <c r="R15" s="440"/>
      <c r="S15" s="440"/>
      <c r="T15" s="440"/>
      <c r="U15" s="440"/>
      <c r="V15" s="440"/>
      <c r="W15" s="440"/>
      <c r="X15" s="440"/>
      <c r="Y15" s="440"/>
      <c r="Z15" s="18"/>
      <c r="AA15" s="18"/>
      <c r="AB15" s="18"/>
      <c r="AC15" s="18"/>
      <c r="AD15" s="18"/>
      <c r="AE15" s="18"/>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15"/>
      <c r="BP15" s="15"/>
      <c r="BQ15" s="16"/>
      <c r="BS15" s="131"/>
      <c r="BT15" s="131"/>
      <c r="BU15" s="131"/>
    </row>
    <row r="16" spans="1:73" ht="14.4" customHeight="1">
      <c r="A16" s="131"/>
      <c r="G16" s="2"/>
      <c r="I16" s="19" t="s">
        <v>284</v>
      </c>
      <c r="J16" s="19"/>
      <c r="K16" s="19"/>
      <c r="L16" s="19"/>
      <c r="M16" s="19"/>
      <c r="N16" s="19"/>
      <c r="O16" s="19"/>
      <c r="P16" s="19"/>
      <c r="Q16" s="19"/>
      <c r="R16" s="19"/>
      <c r="S16" s="19"/>
      <c r="T16" s="19"/>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5"/>
      <c r="BP16" s="15"/>
      <c r="BQ16" s="16"/>
      <c r="BS16" s="131"/>
      <c r="BT16" s="131"/>
      <c r="BU16" s="131"/>
    </row>
    <row r="17" spans="1:73" ht="14.4" customHeight="1">
      <c r="A17" s="131"/>
      <c r="G17" s="2"/>
      <c r="BQ17" s="3"/>
      <c r="BS17" s="131"/>
      <c r="BT17" s="131"/>
      <c r="BU17" s="131"/>
    </row>
    <row r="18" spans="1:73" ht="14.4" customHeight="1">
      <c r="A18" s="131"/>
      <c r="G18" s="424" t="s">
        <v>1</v>
      </c>
      <c r="H18" s="424"/>
      <c r="I18" s="424"/>
      <c r="J18" s="424"/>
      <c r="K18" s="424" t="s">
        <v>3</v>
      </c>
      <c r="L18" s="424"/>
      <c r="M18" s="424"/>
      <c r="N18" s="424"/>
      <c r="O18" s="424"/>
      <c r="P18" s="424"/>
      <c r="Q18" s="424"/>
      <c r="R18" s="424"/>
      <c r="S18" s="424"/>
      <c r="T18" s="424"/>
      <c r="U18" s="424" t="s">
        <v>11</v>
      </c>
      <c r="V18" s="424"/>
      <c r="W18" s="424"/>
      <c r="X18" s="424"/>
      <c r="Y18" s="424"/>
      <c r="Z18" s="424"/>
      <c r="AA18" s="424"/>
      <c r="AB18" s="424"/>
      <c r="AC18" s="424"/>
      <c r="AD18" s="424"/>
      <c r="AE18" s="424"/>
      <c r="AF18" s="424"/>
      <c r="AG18" s="424"/>
      <c r="AH18" s="424"/>
      <c r="AI18" s="424"/>
      <c r="AJ18" s="424"/>
      <c r="AK18" s="424"/>
      <c r="AL18" s="424"/>
      <c r="AM18" s="424"/>
      <c r="AN18" s="424"/>
      <c r="AO18" s="424" t="s">
        <v>102</v>
      </c>
      <c r="AP18" s="424"/>
      <c r="AQ18" s="424"/>
      <c r="AR18" s="424"/>
      <c r="AS18" s="424"/>
      <c r="AT18" s="424"/>
      <c r="AU18" s="424"/>
      <c r="AV18" s="424"/>
      <c r="AW18" s="424"/>
      <c r="AX18" s="424"/>
      <c r="AY18" s="424"/>
      <c r="AZ18" s="424"/>
      <c r="BA18" s="424"/>
      <c r="BB18" s="424"/>
      <c r="BC18" s="424"/>
      <c r="BD18" s="424"/>
      <c r="BE18" s="424"/>
      <c r="BF18" s="424"/>
      <c r="BG18" s="424"/>
      <c r="BH18" s="424" t="s">
        <v>2</v>
      </c>
      <c r="BI18" s="424"/>
      <c r="BJ18" s="424"/>
      <c r="BK18" s="424"/>
      <c r="BL18" s="424"/>
      <c r="BM18" s="424" t="s">
        <v>8</v>
      </c>
      <c r="BN18" s="424"/>
      <c r="BO18" s="424"/>
      <c r="BP18" s="424"/>
      <c r="BQ18" s="424"/>
      <c r="BS18" s="131"/>
      <c r="BT18" s="131"/>
      <c r="BU18" s="131"/>
    </row>
    <row r="19" spans="1:73" ht="14.4" customHeight="1">
      <c r="A19" s="131"/>
      <c r="G19" s="424"/>
      <c r="H19" s="424"/>
      <c r="I19" s="424"/>
      <c r="J19" s="424"/>
      <c r="K19" s="424"/>
      <c r="L19" s="424"/>
      <c r="M19" s="424"/>
      <c r="N19" s="424"/>
      <c r="O19" s="424"/>
      <c r="P19" s="424"/>
      <c r="Q19" s="424"/>
      <c r="R19" s="424"/>
      <c r="S19" s="424"/>
      <c r="T19" s="424"/>
      <c r="U19" s="424"/>
      <c r="V19" s="424"/>
      <c r="W19" s="424"/>
      <c r="X19" s="424"/>
      <c r="Y19" s="424"/>
      <c r="Z19" s="424"/>
      <c r="AA19" s="424"/>
      <c r="AB19" s="424"/>
      <c r="AC19" s="424"/>
      <c r="AD19" s="424"/>
      <c r="AE19" s="424"/>
      <c r="AF19" s="424"/>
      <c r="AG19" s="424"/>
      <c r="AH19" s="424"/>
      <c r="AI19" s="424"/>
      <c r="AJ19" s="424"/>
      <c r="AK19" s="424"/>
      <c r="AL19" s="424"/>
      <c r="AM19" s="424"/>
      <c r="AN19" s="424"/>
      <c r="AO19" s="424"/>
      <c r="AP19" s="424"/>
      <c r="AQ19" s="424"/>
      <c r="AR19" s="424"/>
      <c r="AS19" s="424"/>
      <c r="AT19" s="424"/>
      <c r="AU19" s="424"/>
      <c r="AV19" s="424"/>
      <c r="AW19" s="424"/>
      <c r="AX19" s="424"/>
      <c r="AY19" s="424"/>
      <c r="AZ19" s="424"/>
      <c r="BA19" s="424"/>
      <c r="BB19" s="424"/>
      <c r="BC19" s="424"/>
      <c r="BD19" s="424"/>
      <c r="BE19" s="424"/>
      <c r="BF19" s="424"/>
      <c r="BG19" s="424"/>
      <c r="BH19" s="424"/>
      <c r="BI19" s="424"/>
      <c r="BJ19" s="424"/>
      <c r="BK19" s="424"/>
      <c r="BL19" s="424"/>
      <c r="BM19" s="424"/>
      <c r="BN19" s="424"/>
      <c r="BO19" s="424"/>
      <c r="BP19" s="424"/>
      <c r="BQ19" s="424"/>
      <c r="BS19" s="131"/>
      <c r="BT19" s="131"/>
      <c r="BU19" s="131"/>
    </row>
    <row r="20" spans="1:73" ht="14.4" customHeight="1">
      <c r="A20" s="131">
        <v>23</v>
      </c>
      <c r="G20" s="424">
        <v>1</v>
      </c>
      <c r="H20" s="424"/>
      <c r="I20" s="424"/>
      <c r="J20" s="424"/>
      <c r="K20" s="417" t="str">
        <f ca="1">IF(INDEX(入力,$A20,K$1)="","",INDEX(入力,$A20,K$1))</f>
        <v/>
      </c>
      <c r="L20" s="417"/>
      <c r="M20" s="417"/>
      <c r="N20" s="417"/>
      <c r="O20" s="417"/>
      <c r="P20" s="417"/>
      <c r="Q20" s="417"/>
      <c r="R20" s="417"/>
      <c r="S20" s="417"/>
      <c r="T20" s="417"/>
      <c r="U20" s="417" t="str">
        <f ca="1">IF($K20="","",VLOOKUP($K20,旧選手名簿,U$1,FALSE))</f>
        <v/>
      </c>
      <c r="V20" s="417"/>
      <c r="W20" s="417"/>
      <c r="X20" s="417"/>
      <c r="Y20" s="417"/>
      <c r="Z20" s="417"/>
      <c r="AA20" s="417"/>
      <c r="AB20" s="417"/>
      <c r="AC20" s="417"/>
      <c r="AD20" s="417"/>
      <c r="AE20" s="417">
        <f>IF(INDEX(入力シート!AE2:BC37,$A20,AE$1)="","",入力シート!$AG$1*100+INDEX(入力シート!AE2:BC37,$A20,AE$1))</f>
        <v>9012</v>
      </c>
      <c r="AF20" s="417"/>
      <c r="AG20" s="417"/>
      <c r="AH20" s="417"/>
      <c r="AI20" s="417"/>
      <c r="AJ20" s="417"/>
      <c r="AK20" s="417"/>
      <c r="AL20" s="417"/>
      <c r="AM20" s="417"/>
      <c r="AN20" s="417"/>
      <c r="AO20" s="417" t="str">
        <f ca="1">IF($K20="","",VLOOKUP($K20,旧選手名簿,AO$1,FALSE))</f>
        <v/>
      </c>
      <c r="AP20" s="417"/>
      <c r="AQ20" s="417"/>
      <c r="AR20" s="417"/>
      <c r="AS20" s="417"/>
      <c r="AT20" s="417"/>
      <c r="AU20" s="417"/>
      <c r="AV20" s="417"/>
      <c r="AW20" s="417"/>
      <c r="AX20" s="417"/>
      <c r="AY20" s="417"/>
      <c r="AZ20" s="417"/>
      <c r="BA20" s="417"/>
      <c r="BB20" s="417"/>
      <c r="BC20" s="417"/>
      <c r="BD20" s="417"/>
      <c r="BE20" s="417"/>
      <c r="BF20" s="417"/>
      <c r="BG20" s="417"/>
      <c r="BH20" s="417" t="str">
        <f ca="1">IF($K20="","",VLOOKUP($K20,旧選手名簿,BH$1,FALSE))</f>
        <v/>
      </c>
      <c r="BI20" s="417"/>
      <c r="BJ20" s="417"/>
      <c r="BK20" s="417"/>
      <c r="BL20" s="417"/>
      <c r="BM20" s="417" t="str">
        <f ca="1">IF($K20="","",VLOOKUP($K20,旧選手名簿,BM$1,FALSE))</f>
        <v/>
      </c>
      <c r="BN20" s="417"/>
      <c r="BO20" s="417"/>
      <c r="BP20" s="417"/>
      <c r="BQ20" s="417"/>
      <c r="BS20" s="131"/>
      <c r="BT20" s="131"/>
      <c r="BU20" s="131"/>
    </row>
    <row r="21" spans="1:73" ht="14.4" customHeight="1">
      <c r="A21" s="131"/>
      <c r="G21" s="424"/>
      <c r="H21" s="424"/>
      <c r="I21" s="424"/>
      <c r="J21" s="424"/>
      <c r="K21" s="417"/>
      <c r="L21" s="417"/>
      <c r="M21" s="417"/>
      <c r="N21" s="417"/>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17"/>
      <c r="AP21" s="417"/>
      <c r="AQ21" s="417"/>
      <c r="AR21" s="417"/>
      <c r="AS21" s="417"/>
      <c r="AT21" s="417"/>
      <c r="AU21" s="417"/>
      <c r="AV21" s="417"/>
      <c r="AW21" s="417"/>
      <c r="AX21" s="417"/>
      <c r="AY21" s="417"/>
      <c r="AZ21" s="417"/>
      <c r="BA21" s="417"/>
      <c r="BB21" s="417"/>
      <c r="BC21" s="417"/>
      <c r="BD21" s="417"/>
      <c r="BE21" s="417"/>
      <c r="BF21" s="417"/>
      <c r="BG21" s="417"/>
      <c r="BH21" s="417"/>
      <c r="BI21" s="417"/>
      <c r="BJ21" s="417"/>
      <c r="BK21" s="417"/>
      <c r="BL21" s="417"/>
      <c r="BM21" s="417"/>
      <c r="BN21" s="417"/>
      <c r="BO21" s="417"/>
      <c r="BP21" s="417"/>
      <c r="BQ21" s="417"/>
      <c r="BS21" s="131"/>
      <c r="BT21" s="131"/>
      <c r="BU21" s="131"/>
    </row>
    <row r="22" spans="1:73" ht="14.4" customHeight="1">
      <c r="A22" s="131"/>
      <c r="G22" s="424"/>
      <c r="H22" s="424"/>
      <c r="I22" s="424"/>
      <c r="J22" s="424"/>
      <c r="K22" s="417"/>
      <c r="L22" s="417"/>
      <c r="M22" s="417"/>
      <c r="N22" s="417"/>
      <c r="O22" s="417"/>
      <c r="P22" s="417"/>
      <c r="Q22" s="417"/>
      <c r="R22" s="417"/>
      <c r="S22" s="417"/>
      <c r="T22" s="417"/>
      <c r="U22" s="417"/>
      <c r="V22" s="417"/>
      <c r="W22" s="417"/>
      <c r="X22" s="417"/>
      <c r="Y22" s="417"/>
      <c r="Z22" s="417"/>
      <c r="AA22" s="417"/>
      <c r="AB22" s="417"/>
      <c r="AC22" s="417"/>
      <c r="AD22" s="417"/>
      <c r="AE22" s="417"/>
      <c r="AF22" s="417"/>
      <c r="AG22" s="417"/>
      <c r="AH22" s="417"/>
      <c r="AI22" s="417"/>
      <c r="AJ22" s="417"/>
      <c r="AK22" s="417"/>
      <c r="AL22" s="417"/>
      <c r="AM22" s="417"/>
      <c r="AN22" s="417"/>
      <c r="AO22" s="417"/>
      <c r="AP22" s="417"/>
      <c r="AQ22" s="417"/>
      <c r="AR22" s="417"/>
      <c r="AS22" s="417"/>
      <c r="AT22" s="417"/>
      <c r="AU22" s="417"/>
      <c r="AV22" s="417"/>
      <c r="AW22" s="417"/>
      <c r="AX22" s="417"/>
      <c r="AY22" s="417"/>
      <c r="AZ22" s="417"/>
      <c r="BA22" s="417"/>
      <c r="BB22" s="417"/>
      <c r="BC22" s="417"/>
      <c r="BD22" s="417"/>
      <c r="BE22" s="417"/>
      <c r="BF22" s="417"/>
      <c r="BG22" s="417"/>
      <c r="BH22" s="417"/>
      <c r="BI22" s="417"/>
      <c r="BJ22" s="417"/>
      <c r="BK22" s="417"/>
      <c r="BL22" s="417"/>
      <c r="BM22" s="417"/>
      <c r="BN22" s="417"/>
      <c r="BO22" s="417"/>
      <c r="BP22" s="417"/>
      <c r="BQ22" s="417"/>
      <c r="BS22" s="131"/>
      <c r="BT22" s="131"/>
      <c r="BU22" s="131"/>
    </row>
    <row r="23" spans="1:73" ht="14.4" customHeight="1">
      <c r="A23" s="131">
        <f>A20+1</f>
        <v>24</v>
      </c>
      <c r="G23" s="424">
        <v>2</v>
      </c>
      <c r="H23" s="424"/>
      <c r="I23" s="424"/>
      <c r="J23" s="424"/>
      <c r="K23" s="417" t="str">
        <f ca="1">IF(INDEX(入力,$A23,K$1)="","",INDEX(入力,$A23,K$1))</f>
        <v/>
      </c>
      <c r="L23" s="417"/>
      <c r="M23" s="417"/>
      <c r="N23" s="417"/>
      <c r="O23" s="417"/>
      <c r="P23" s="417"/>
      <c r="Q23" s="417"/>
      <c r="R23" s="417"/>
      <c r="S23" s="417"/>
      <c r="T23" s="417"/>
      <c r="U23" s="417" t="str">
        <f ca="1">IF($K23="","",VLOOKUP($K23,旧選手名簿,U$1,FALSE))</f>
        <v/>
      </c>
      <c r="V23" s="417"/>
      <c r="W23" s="417"/>
      <c r="X23" s="417"/>
      <c r="Y23" s="417"/>
      <c r="Z23" s="417"/>
      <c r="AA23" s="417"/>
      <c r="AB23" s="417"/>
      <c r="AC23" s="417"/>
      <c r="AD23" s="417"/>
      <c r="AE23" s="417">
        <f>IF(INDEX(入力シート!AE5:BC40,$A23,AE$1)="","",入力シート!$AG$1*100+INDEX(入力シート!AE5:BC40,$A23,AE$1))</f>
        <v>9016</v>
      </c>
      <c r="AF23" s="417"/>
      <c r="AG23" s="417"/>
      <c r="AH23" s="417"/>
      <c r="AI23" s="417"/>
      <c r="AJ23" s="417"/>
      <c r="AK23" s="417"/>
      <c r="AL23" s="417"/>
      <c r="AM23" s="417"/>
      <c r="AN23" s="417"/>
      <c r="AO23" s="417" t="str">
        <f ca="1">IF($K23="","",VLOOKUP($K23,旧選手名簿,AO$1,FALSE))</f>
        <v/>
      </c>
      <c r="AP23" s="417"/>
      <c r="AQ23" s="417"/>
      <c r="AR23" s="417"/>
      <c r="AS23" s="417"/>
      <c r="AT23" s="417"/>
      <c r="AU23" s="417"/>
      <c r="AV23" s="417"/>
      <c r="AW23" s="417"/>
      <c r="AX23" s="417"/>
      <c r="AY23" s="417"/>
      <c r="AZ23" s="417"/>
      <c r="BA23" s="417"/>
      <c r="BB23" s="417"/>
      <c r="BC23" s="417"/>
      <c r="BD23" s="417"/>
      <c r="BE23" s="417"/>
      <c r="BF23" s="417"/>
      <c r="BG23" s="417"/>
      <c r="BH23" s="417" t="str">
        <f ca="1">IF($K23="","",VLOOKUP($K23,旧選手名簿,BH$1,FALSE))</f>
        <v/>
      </c>
      <c r="BI23" s="417"/>
      <c r="BJ23" s="417"/>
      <c r="BK23" s="417"/>
      <c r="BL23" s="417"/>
      <c r="BM23" s="417" t="str">
        <f ca="1">IF($K23="","",VLOOKUP($K23,旧選手名簿,BM$1,FALSE))</f>
        <v/>
      </c>
      <c r="BN23" s="417"/>
      <c r="BO23" s="417"/>
      <c r="BP23" s="417"/>
      <c r="BQ23" s="417"/>
      <c r="BS23" s="131"/>
      <c r="BT23" s="131"/>
      <c r="BU23" s="131"/>
    </row>
    <row r="24" spans="1:73" ht="14.4" customHeight="1">
      <c r="A24" s="131"/>
      <c r="G24" s="424"/>
      <c r="H24" s="424"/>
      <c r="I24" s="424"/>
      <c r="J24" s="424"/>
      <c r="K24" s="417"/>
      <c r="L24" s="417"/>
      <c r="M24" s="417"/>
      <c r="N24" s="417"/>
      <c r="O24" s="417"/>
      <c r="P24" s="417"/>
      <c r="Q24" s="417"/>
      <c r="R24" s="417"/>
      <c r="S24" s="417"/>
      <c r="T24" s="417"/>
      <c r="U24" s="417"/>
      <c r="V24" s="417"/>
      <c r="W24" s="417"/>
      <c r="X24" s="417"/>
      <c r="Y24" s="417"/>
      <c r="Z24" s="417"/>
      <c r="AA24" s="417"/>
      <c r="AB24" s="417"/>
      <c r="AC24" s="417"/>
      <c r="AD24" s="417"/>
      <c r="AE24" s="417"/>
      <c r="AF24" s="417"/>
      <c r="AG24" s="417"/>
      <c r="AH24" s="417"/>
      <c r="AI24" s="417"/>
      <c r="AJ24" s="417"/>
      <c r="AK24" s="417"/>
      <c r="AL24" s="417"/>
      <c r="AM24" s="417"/>
      <c r="AN24" s="417"/>
      <c r="AO24" s="417"/>
      <c r="AP24" s="417"/>
      <c r="AQ24" s="417"/>
      <c r="AR24" s="417"/>
      <c r="AS24" s="417"/>
      <c r="AT24" s="417"/>
      <c r="AU24" s="417"/>
      <c r="AV24" s="417"/>
      <c r="AW24" s="417"/>
      <c r="AX24" s="417"/>
      <c r="AY24" s="417"/>
      <c r="AZ24" s="417"/>
      <c r="BA24" s="417"/>
      <c r="BB24" s="417"/>
      <c r="BC24" s="417"/>
      <c r="BD24" s="417"/>
      <c r="BE24" s="417"/>
      <c r="BF24" s="417"/>
      <c r="BG24" s="417"/>
      <c r="BH24" s="417"/>
      <c r="BI24" s="417"/>
      <c r="BJ24" s="417"/>
      <c r="BK24" s="417"/>
      <c r="BL24" s="417"/>
      <c r="BM24" s="417"/>
      <c r="BN24" s="417"/>
      <c r="BO24" s="417"/>
      <c r="BP24" s="417"/>
      <c r="BQ24" s="417"/>
      <c r="BS24" s="131"/>
      <c r="BT24" s="131"/>
      <c r="BU24" s="131"/>
    </row>
    <row r="25" spans="1:73" ht="14.4" customHeight="1">
      <c r="A25" s="131"/>
      <c r="G25" s="424"/>
      <c r="H25" s="424"/>
      <c r="I25" s="424"/>
      <c r="J25" s="424"/>
      <c r="K25" s="417"/>
      <c r="L25" s="417"/>
      <c r="M25" s="417"/>
      <c r="N25" s="417"/>
      <c r="O25" s="417"/>
      <c r="P25" s="417"/>
      <c r="Q25" s="417"/>
      <c r="R25" s="417"/>
      <c r="S25" s="417"/>
      <c r="T25" s="417"/>
      <c r="U25" s="417"/>
      <c r="V25" s="417"/>
      <c r="W25" s="417"/>
      <c r="X25" s="417"/>
      <c r="Y25" s="417"/>
      <c r="Z25" s="417"/>
      <c r="AA25" s="417"/>
      <c r="AB25" s="417"/>
      <c r="AC25" s="417"/>
      <c r="AD25" s="417"/>
      <c r="AE25" s="417"/>
      <c r="AF25" s="417"/>
      <c r="AG25" s="417"/>
      <c r="AH25" s="417"/>
      <c r="AI25" s="417"/>
      <c r="AJ25" s="417"/>
      <c r="AK25" s="417"/>
      <c r="AL25" s="417"/>
      <c r="AM25" s="417"/>
      <c r="AN25" s="417"/>
      <c r="AO25" s="417"/>
      <c r="AP25" s="417"/>
      <c r="AQ25" s="417"/>
      <c r="AR25" s="417"/>
      <c r="AS25" s="417"/>
      <c r="AT25" s="417"/>
      <c r="AU25" s="417"/>
      <c r="AV25" s="417"/>
      <c r="AW25" s="417"/>
      <c r="AX25" s="417"/>
      <c r="AY25" s="417"/>
      <c r="AZ25" s="417"/>
      <c r="BA25" s="417"/>
      <c r="BB25" s="417"/>
      <c r="BC25" s="417"/>
      <c r="BD25" s="417"/>
      <c r="BE25" s="417"/>
      <c r="BF25" s="417"/>
      <c r="BG25" s="417"/>
      <c r="BH25" s="417"/>
      <c r="BI25" s="417"/>
      <c r="BJ25" s="417"/>
      <c r="BK25" s="417"/>
      <c r="BL25" s="417"/>
      <c r="BM25" s="417"/>
      <c r="BN25" s="417"/>
      <c r="BO25" s="417"/>
      <c r="BP25" s="417"/>
      <c r="BQ25" s="417"/>
      <c r="BS25" s="131"/>
      <c r="BT25" s="131"/>
      <c r="BU25" s="131"/>
    </row>
    <row r="26" spans="1:73" ht="14.4" customHeight="1">
      <c r="A26" s="131">
        <f>A23+1</f>
        <v>25</v>
      </c>
      <c r="G26" s="424">
        <v>3</v>
      </c>
      <c r="H26" s="424"/>
      <c r="I26" s="424"/>
      <c r="J26" s="424"/>
      <c r="K26" s="417" t="str">
        <f ca="1">IF(INDEX(入力,$A26,K$1)="","",INDEX(入力,$A26,K$1))</f>
        <v/>
      </c>
      <c r="L26" s="417"/>
      <c r="M26" s="417"/>
      <c r="N26" s="417"/>
      <c r="O26" s="417"/>
      <c r="P26" s="417"/>
      <c r="Q26" s="417"/>
      <c r="R26" s="417"/>
      <c r="S26" s="417"/>
      <c r="T26" s="417"/>
      <c r="U26" s="417" t="str">
        <f ca="1">IF($K26="","",VLOOKUP($K26,旧選手名簿,U$1,FALSE))</f>
        <v/>
      </c>
      <c r="V26" s="417"/>
      <c r="W26" s="417"/>
      <c r="X26" s="417"/>
      <c r="Y26" s="417"/>
      <c r="Z26" s="417"/>
      <c r="AA26" s="417"/>
      <c r="AB26" s="417"/>
      <c r="AC26" s="417"/>
      <c r="AD26" s="417"/>
      <c r="AE26" s="417">
        <f>IF(INDEX(入力シート!AE8:BC43,$A26,AE$1)="","",入力シート!$AG$1*100+INDEX(入力シート!AE8:BC43,$A26,AE$1))</f>
        <v>9020</v>
      </c>
      <c r="AF26" s="417"/>
      <c r="AG26" s="417"/>
      <c r="AH26" s="417"/>
      <c r="AI26" s="417"/>
      <c r="AJ26" s="417"/>
      <c r="AK26" s="417"/>
      <c r="AL26" s="417"/>
      <c r="AM26" s="417"/>
      <c r="AN26" s="417"/>
      <c r="AO26" s="417" t="str">
        <f ca="1">IF($K26="","",VLOOKUP($K26,旧選手名簿,AO$1,FALSE))</f>
        <v/>
      </c>
      <c r="AP26" s="417"/>
      <c r="AQ26" s="417"/>
      <c r="AR26" s="417"/>
      <c r="AS26" s="417"/>
      <c r="AT26" s="417"/>
      <c r="AU26" s="417"/>
      <c r="AV26" s="417"/>
      <c r="AW26" s="417"/>
      <c r="AX26" s="417"/>
      <c r="AY26" s="417"/>
      <c r="AZ26" s="417"/>
      <c r="BA26" s="417"/>
      <c r="BB26" s="417"/>
      <c r="BC26" s="417"/>
      <c r="BD26" s="417"/>
      <c r="BE26" s="417"/>
      <c r="BF26" s="417"/>
      <c r="BG26" s="417"/>
      <c r="BH26" s="417" t="str">
        <f ca="1">IF($K26="","",VLOOKUP($K26,旧選手名簿,BH$1,FALSE))</f>
        <v/>
      </c>
      <c r="BI26" s="417"/>
      <c r="BJ26" s="417"/>
      <c r="BK26" s="417"/>
      <c r="BL26" s="417"/>
      <c r="BM26" s="417" t="str">
        <f ca="1">IF($K26="","",VLOOKUP($K26,旧選手名簿,BM$1,FALSE))</f>
        <v/>
      </c>
      <c r="BN26" s="417"/>
      <c r="BO26" s="417"/>
      <c r="BP26" s="417"/>
      <c r="BQ26" s="417"/>
      <c r="BS26" s="131"/>
      <c r="BT26" s="131"/>
      <c r="BU26" s="131"/>
    </row>
    <row r="27" spans="1:73" ht="14.4" customHeight="1">
      <c r="A27" s="131"/>
      <c r="G27" s="424"/>
      <c r="H27" s="424"/>
      <c r="I27" s="424"/>
      <c r="J27" s="424"/>
      <c r="K27" s="417"/>
      <c r="L27" s="417"/>
      <c r="M27" s="417"/>
      <c r="N27" s="417"/>
      <c r="O27" s="417"/>
      <c r="P27" s="417"/>
      <c r="Q27" s="417"/>
      <c r="R27" s="417"/>
      <c r="S27" s="417"/>
      <c r="T27" s="417"/>
      <c r="U27" s="417"/>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c r="BB27" s="417"/>
      <c r="BC27" s="417"/>
      <c r="BD27" s="417"/>
      <c r="BE27" s="417"/>
      <c r="BF27" s="417"/>
      <c r="BG27" s="417"/>
      <c r="BH27" s="417"/>
      <c r="BI27" s="417"/>
      <c r="BJ27" s="417"/>
      <c r="BK27" s="417"/>
      <c r="BL27" s="417"/>
      <c r="BM27" s="417"/>
      <c r="BN27" s="417"/>
      <c r="BO27" s="417"/>
      <c r="BP27" s="417"/>
      <c r="BQ27" s="417"/>
      <c r="BS27" s="131"/>
      <c r="BT27" s="131"/>
      <c r="BU27" s="131"/>
    </row>
    <row r="28" spans="1:73" ht="14.4" customHeight="1">
      <c r="A28" s="131"/>
      <c r="G28" s="424"/>
      <c r="H28" s="424"/>
      <c r="I28" s="424"/>
      <c r="J28" s="424"/>
      <c r="K28" s="417"/>
      <c r="L28" s="417"/>
      <c r="M28" s="417"/>
      <c r="N28" s="417"/>
      <c r="O28" s="417"/>
      <c r="P28" s="417"/>
      <c r="Q28" s="417"/>
      <c r="R28" s="417"/>
      <c r="S28" s="417"/>
      <c r="T28" s="417"/>
      <c r="U28" s="417"/>
      <c r="V28" s="417"/>
      <c r="W28" s="417"/>
      <c r="X28" s="417"/>
      <c r="Y28" s="417"/>
      <c r="Z28" s="417"/>
      <c r="AA28" s="417"/>
      <c r="AB28" s="417"/>
      <c r="AC28" s="417"/>
      <c r="AD28" s="417"/>
      <c r="AE28" s="417"/>
      <c r="AF28" s="417"/>
      <c r="AG28" s="417"/>
      <c r="AH28" s="417"/>
      <c r="AI28" s="417"/>
      <c r="AJ28" s="417"/>
      <c r="AK28" s="417"/>
      <c r="AL28" s="417"/>
      <c r="AM28" s="417"/>
      <c r="AN28" s="417"/>
      <c r="AO28" s="417"/>
      <c r="AP28" s="417"/>
      <c r="AQ28" s="417"/>
      <c r="AR28" s="417"/>
      <c r="AS28" s="417"/>
      <c r="AT28" s="417"/>
      <c r="AU28" s="417"/>
      <c r="AV28" s="417"/>
      <c r="AW28" s="417"/>
      <c r="AX28" s="417"/>
      <c r="AY28" s="417"/>
      <c r="AZ28" s="417"/>
      <c r="BA28" s="417"/>
      <c r="BB28" s="417"/>
      <c r="BC28" s="417"/>
      <c r="BD28" s="417"/>
      <c r="BE28" s="417"/>
      <c r="BF28" s="417"/>
      <c r="BG28" s="417"/>
      <c r="BH28" s="417"/>
      <c r="BI28" s="417"/>
      <c r="BJ28" s="417"/>
      <c r="BK28" s="417"/>
      <c r="BL28" s="417"/>
      <c r="BM28" s="417"/>
      <c r="BN28" s="417"/>
      <c r="BO28" s="417"/>
      <c r="BP28" s="417"/>
      <c r="BQ28" s="417"/>
      <c r="BS28" s="131"/>
      <c r="BT28" s="131"/>
      <c r="BU28" s="131"/>
    </row>
    <row r="29" spans="1:73" ht="14.4" customHeight="1">
      <c r="A29" s="131">
        <f>A26+1</f>
        <v>26</v>
      </c>
      <c r="G29" s="424">
        <v>4</v>
      </c>
      <c r="H29" s="424"/>
      <c r="I29" s="424"/>
      <c r="J29" s="424"/>
      <c r="K29" s="445" t="str">
        <f ca="1">IF(INDEX(入力,$A29,K$1)="","",INDEX(入力,$A29,K$1))</f>
        <v/>
      </c>
      <c r="L29" s="446"/>
      <c r="M29" s="446"/>
      <c r="N29" s="446"/>
      <c r="O29" s="446"/>
      <c r="P29" s="446"/>
      <c r="Q29" s="446"/>
      <c r="R29" s="446"/>
      <c r="S29" s="446"/>
      <c r="T29" s="447"/>
      <c r="U29" s="445" t="str">
        <f ca="1">IF($K29="","",VLOOKUP($K29,旧選手名簿,U$1,FALSE))</f>
        <v/>
      </c>
      <c r="V29" s="446"/>
      <c r="W29" s="446"/>
      <c r="X29" s="446"/>
      <c r="Y29" s="446"/>
      <c r="Z29" s="446"/>
      <c r="AA29" s="446"/>
      <c r="AB29" s="446"/>
      <c r="AC29" s="446"/>
      <c r="AD29" s="446"/>
      <c r="AE29" s="446">
        <f>IF(INDEX(入力シート!AE11:BC46,$A29,AE$1)="","",入力シート!$AG$1*100+INDEX(入力シート!AE11:BC46,$A29,AE$1))</f>
        <v>9024</v>
      </c>
      <c r="AF29" s="446"/>
      <c r="AG29" s="446"/>
      <c r="AH29" s="446"/>
      <c r="AI29" s="446"/>
      <c r="AJ29" s="446"/>
      <c r="AK29" s="446"/>
      <c r="AL29" s="446"/>
      <c r="AM29" s="446"/>
      <c r="AN29" s="447"/>
      <c r="AO29" s="445" t="str">
        <f ca="1">IF($K29="","",VLOOKUP($K29,旧選手名簿,AO$1,FALSE))</f>
        <v/>
      </c>
      <c r="AP29" s="446"/>
      <c r="AQ29" s="446"/>
      <c r="AR29" s="446"/>
      <c r="AS29" s="446"/>
      <c r="AT29" s="446"/>
      <c r="AU29" s="446"/>
      <c r="AV29" s="446"/>
      <c r="AW29" s="446"/>
      <c r="AX29" s="446"/>
      <c r="AY29" s="446"/>
      <c r="AZ29" s="446"/>
      <c r="BA29" s="446"/>
      <c r="BB29" s="446"/>
      <c r="BC29" s="446"/>
      <c r="BD29" s="446"/>
      <c r="BE29" s="446"/>
      <c r="BF29" s="446"/>
      <c r="BG29" s="447"/>
      <c r="BH29" s="445" t="str">
        <f ca="1">IF($K29="","",VLOOKUP($K29,旧選手名簿,BH$1,FALSE))</f>
        <v/>
      </c>
      <c r="BI29" s="446"/>
      <c r="BJ29" s="446"/>
      <c r="BK29" s="446"/>
      <c r="BL29" s="447"/>
      <c r="BM29" s="445" t="str">
        <f ca="1">IF($K29="","",VLOOKUP($K29,旧選手名簿,BM$1,FALSE))</f>
        <v/>
      </c>
      <c r="BN29" s="446"/>
      <c r="BO29" s="446"/>
      <c r="BP29" s="446"/>
      <c r="BQ29" s="447"/>
      <c r="BS29" s="131"/>
      <c r="BT29" s="131"/>
      <c r="BU29" s="131"/>
    </row>
    <row r="30" spans="1:73" ht="14.4" customHeight="1">
      <c r="A30" s="131"/>
      <c r="G30" s="424"/>
      <c r="H30" s="424"/>
      <c r="I30" s="424"/>
      <c r="J30" s="424"/>
      <c r="K30" s="448"/>
      <c r="L30" s="449"/>
      <c r="M30" s="449"/>
      <c r="N30" s="449"/>
      <c r="O30" s="449"/>
      <c r="P30" s="449"/>
      <c r="Q30" s="449"/>
      <c r="R30" s="449"/>
      <c r="S30" s="449"/>
      <c r="T30" s="450"/>
      <c r="U30" s="448"/>
      <c r="V30" s="449"/>
      <c r="W30" s="449"/>
      <c r="X30" s="449"/>
      <c r="Y30" s="449"/>
      <c r="Z30" s="449"/>
      <c r="AA30" s="449"/>
      <c r="AB30" s="449"/>
      <c r="AC30" s="449"/>
      <c r="AD30" s="449"/>
      <c r="AE30" s="449"/>
      <c r="AF30" s="449"/>
      <c r="AG30" s="449"/>
      <c r="AH30" s="449"/>
      <c r="AI30" s="449"/>
      <c r="AJ30" s="449"/>
      <c r="AK30" s="449"/>
      <c r="AL30" s="449"/>
      <c r="AM30" s="449"/>
      <c r="AN30" s="450"/>
      <c r="AO30" s="448"/>
      <c r="AP30" s="449"/>
      <c r="AQ30" s="449"/>
      <c r="AR30" s="449"/>
      <c r="AS30" s="449"/>
      <c r="AT30" s="449"/>
      <c r="AU30" s="449"/>
      <c r="AV30" s="449"/>
      <c r="AW30" s="449"/>
      <c r="AX30" s="449"/>
      <c r="AY30" s="449"/>
      <c r="AZ30" s="449"/>
      <c r="BA30" s="449"/>
      <c r="BB30" s="449"/>
      <c r="BC30" s="449"/>
      <c r="BD30" s="449"/>
      <c r="BE30" s="449"/>
      <c r="BF30" s="449"/>
      <c r="BG30" s="450"/>
      <c r="BH30" s="448"/>
      <c r="BI30" s="449"/>
      <c r="BJ30" s="449"/>
      <c r="BK30" s="449"/>
      <c r="BL30" s="450"/>
      <c r="BM30" s="448"/>
      <c r="BN30" s="449"/>
      <c r="BO30" s="449"/>
      <c r="BP30" s="449"/>
      <c r="BQ30" s="450"/>
      <c r="BS30" s="131"/>
      <c r="BT30" s="131"/>
      <c r="BU30" s="131"/>
    </row>
    <row r="31" spans="1:73" ht="14.4" customHeight="1">
      <c r="A31" s="131"/>
      <c r="G31" s="424"/>
      <c r="H31" s="424"/>
      <c r="I31" s="424"/>
      <c r="J31" s="424"/>
      <c r="K31" s="451"/>
      <c r="L31" s="452"/>
      <c r="M31" s="452"/>
      <c r="N31" s="452"/>
      <c r="O31" s="452"/>
      <c r="P31" s="452"/>
      <c r="Q31" s="452"/>
      <c r="R31" s="452"/>
      <c r="S31" s="452"/>
      <c r="T31" s="453"/>
      <c r="U31" s="451"/>
      <c r="V31" s="452"/>
      <c r="W31" s="452"/>
      <c r="X31" s="452"/>
      <c r="Y31" s="452"/>
      <c r="Z31" s="452"/>
      <c r="AA31" s="452"/>
      <c r="AB31" s="452"/>
      <c r="AC31" s="452"/>
      <c r="AD31" s="452"/>
      <c r="AE31" s="452"/>
      <c r="AF31" s="452"/>
      <c r="AG31" s="452"/>
      <c r="AH31" s="452"/>
      <c r="AI31" s="452"/>
      <c r="AJ31" s="452"/>
      <c r="AK31" s="452"/>
      <c r="AL31" s="452"/>
      <c r="AM31" s="452"/>
      <c r="AN31" s="453"/>
      <c r="AO31" s="451"/>
      <c r="AP31" s="452"/>
      <c r="AQ31" s="452"/>
      <c r="AR31" s="452"/>
      <c r="AS31" s="452"/>
      <c r="AT31" s="452"/>
      <c r="AU31" s="452"/>
      <c r="AV31" s="452"/>
      <c r="AW31" s="452"/>
      <c r="AX31" s="452"/>
      <c r="AY31" s="452"/>
      <c r="AZ31" s="452"/>
      <c r="BA31" s="452"/>
      <c r="BB31" s="452"/>
      <c r="BC31" s="452"/>
      <c r="BD31" s="452"/>
      <c r="BE31" s="452"/>
      <c r="BF31" s="452"/>
      <c r="BG31" s="453"/>
      <c r="BH31" s="451"/>
      <c r="BI31" s="452"/>
      <c r="BJ31" s="452"/>
      <c r="BK31" s="452"/>
      <c r="BL31" s="453"/>
      <c r="BM31" s="451"/>
      <c r="BN31" s="452"/>
      <c r="BO31" s="452"/>
      <c r="BP31" s="452"/>
      <c r="BQ31" s="453"/>
      <c r="BS31" s="131"/>
      <c r="BT31" s="131"/>
      <c r="BU31" s="131"/>
    </row>
    <row r="32" spans="1:73" ht="14.4" customHeight="1">
      <c r="A32" s="131">
        <f>A29+1</f>
        <v>27</v>
      </c>
      <c r="G32" s="424">
        <v>5</v>
      </c>
      <c r="H32" s="424"/>
      <c r="I32" s="424"/>
      <c r="J32" s="424"/>
      <c r="K32" s="417" t="str">
        <f ca="1">IF(INDEX(入力,$A32,K$1)="","",INDEX(入力,$A32,K$1))</f>
        <v/>
      </c>
      <c r="L32" s="417"/>
      <c r="M32" s="417"/>
      <c r="N32" s="417"/>
      <c r="O32" s="417"/>
      <c r="P32" s="417"/>
      <c r="Q32" s="417"/>
      <c r="R32" s="417"/>
      <c r="S32" s="417"/>
      <c r="T32" s="417"/>
      <c r="U32" s="417" t="str">
        <f ca="1">IF($K32="","",VLOOKUP($K32,旧選手名簿,U$1,FALSE))</f>
        <v/>
      </c>
      <c r="V32" s="417"/>
      <c r="W32" s="417"/>
      <c r="X32" s="417"/>
      <c r="Y32" s="417"/>
      <c r="Z32" s="417"/>
      <c r="AA32" s="417"/>
      <c r="AB32" s="417"/>
      <c r="AC32" s="417"/>
      <c r="AD32" s="417"/>
      <c r="AE32" s="417">
        <f>IF(INDEX(入力シート!AE14:BC49,$A32,AE$1)="","",入力シート!$AG$1*100+INDEX(入力シート!AE14:BC49,$A32,AE$1))</f>
        <v>9028</v>
      </c>
      <c r="AF32" s="417"/>
      <c r="AG32" s="417"/>
      <c r="AH32" s="417"/>
      <c r="AI32" s="417"/>
      <c r="AJ32" s="417"/>
      <c r="AK32" s="417"/>
      <c r="AL32" s="417"/>
      <c r="AM32" s="417"/>
      <c r="AN32" s="417"/>
      <c r="AO32" s="417" t="str">
        <f ca="1">IF($K32="","",VLOOKUP($K32,旧選手名簿,AO$1,FALSE))</f>
        <v/>
      </c>
      <c r="AP32" s="417"/>
      <c r="AQ32" s="417"/>
      <c r="AR32" s="417"/>
      <c r="AS32" s="417"/>
      <c r="AT32" s="417"/>
      <c r="AU32" s="417"/>
      <c r="AV32" s="417"/>
      <c r="AW32" s="417"/>
      <c r="AX32" s="417"/>
      <c r="AY32" s="417"/>
      <c r="AZ32" s="417"/>
      <c r="BA32" s="417"/>
      <c r="BB32" s="417"/>
      <c r="BC32" s="417"/>
      <c r="BD32" s="417"/>
      <c r="BE32" s="417"/>
      <c r="BF32" s="417"/>
      <c r="BG32" s="417"/>
      <c r="BH32" s="417" t="str">
        <f ca="1">IF($K32="","",VLOOKUP($K32,旧選手名簿,BH$1,FALSE))</f>
        <v/>
      </c>
      <c r="BI32" s="417"/>
      <c r="BJ32" s="417"/>
      <c r="BK32" s="417"/>
      <c r="BL32" s="417"/>
      <c r="BM32" s="417" t="str">
        <f ca="1">IF($K32="","",VLOOKUP($K32,旧選手名簿,BM$1,FALSE))</f>
        <v/>
      </c>
      <c r="BN32" s="417"/>
      <c r="BO32" s="417"/>
      <c r="BP32" s="417"/>
      <c r="BQ32" s="417"/>
      <c r="BS32" s="131"/>
      <c r="BT32" s="131"/>
      <c r="BU32" s="131"/>
    </row>
    <row r="33" spans="1:73" ht="14.4" customHeight="1">
      <c r="A33" s="131"/>
      <c r="G33" s="424"/>
      <c r="H33" s="424"/>
      <c r="I33" s="424"/>
      <c r="J33" s="424"/>
      <c r="K33" s="417"/>
      <c r="L33" s="417"/>
      <c r="M33" s="417"/>
      <c r="N33" s="417"/>
      <c r="O33" s="417"/>
      <c r="P33" s="417"/>
      <c r="Q33" s="417"/>
      <c r="R33" s="417"/>
      <c r="S33" s="417"/>
      <c r="T33" s="417"/>
      <c r="U33" s="417"/>
      <c r="V33" s="417"/>
      <c r="W33" s="417"/>
      <c r="X33" s="417"/>
      <c r="Y33" s="417"/>
      <c r="Z33" s="417"/>
      <c r="AA33" s="417"/>
      <c r="AB33" s="417"/>
      <c r="AC33" s="417"/>
      <c r="AD33" s="417"/>
      <c r="AE33" s="417"/>
      <c r="AF33" s="417"/>
      <c r="AG33" s="417"/>
      <c r="AH33" s="417"/>
      <c r="AI33" s="417"/>
      <c r="AJ33" s="417"/>
      <c r="AK33" s="417"/>
      <c r="AL33" s="417"/>
      <c r="AM33" s="417"/>
      <c r="AN33" s="417"/>
      <c r="AO33" s="417"/>
      <c r="AP33" s="417"/>
      <c r="AQ33" s="417"/>
      <c r="AR33" s="417"/>
      <c r="AS33" s="417"/>
      <c r="AT33" s="417"/>
      <c r="AU33" s="417"/>
      <c r="AV33" s="417"/>
      <c r="AW33" s="417"/>
      <c r="AX33" s="417"/>
      <c r="AY33" s="417"/>
      <c r="AZ33" s="417"/>
      <c r="BA33" s="417"/>
      <c r="BB33" s="417"/>
      <c r="BC33" s="417"/>
      <c r="BD33" s="417"/>
      <c r="BE33" s="417"/>
      <c r="BF33" s="417"/>
      <c r="BG33" s="417"/>
      <c r="BH33" s="417"/>
      <c r="BI33" s="417"/>
      <c r="BJ33" s="417"/>
      <c r="BK33" s="417"/>
      <c r="BL33" s="417"/>
      <c r="BM33" s="417"/>
      <c r="BN33" s="417"/>
      <c r="BO33" s="417"/>
      <c r="BP33" s="417"/>
      <c r="BQ33" s="417"/>
      <c r="BS33" s="131"/>
      <c r="BT33" s="131"/>
      <c r="BU33" s="131"/>
    </row>
    <row r="34" spans="1:73" ht="14.4" customHeight="1">
      <c r="A34" s="131"/>
      <c r="G34" s="424"/>
      <c r="H34" s="424"/>
      <c r="I34" s="424"/>
      <c r="J34" s="424"/>
      <c r="K34" s="417"/>
      <c r="L34" s="417"/>
      <c r="M34" s="417"/>
      <c r="N34" s="417"/>
      <c r="O34" s="417"/>
      <c r="P34" s="417"/>
      <c r="Q34" s="417"/>
      <c r="R34" s="417"/>
      <c r="S34" s="417"/>
      <c r="T34" s="417"/>
      <c r="U34" s="417"/>
      <c r="V34" s="417"/>
      <c r="W34" s="417"/>
      <c r="X34" s="417"/>
      <c r="Y34" s="417"/>
      <c r="Z34" s="417"/>
      <c r="AA34" s="417"/>
      <c r="AB34" s="417"/>
      <c r="AC34" s="417"/>
      <c r="AD34" s="417"/>
      <c r="AE34" s="417"/>
      <c r="AF34" s="417"/>
      <c r="AG34" s="417"/>
      <c r="AH34" s="417"/>
      <c r="AI34" s="417"/>
      <c r="AJ34" s="417"/>
      <c r="AK34" s="417"/>
      <c r="AL34" s="417"/>
      <c r="AM34" s="417"/>
      <c r="AN34" s="417"/>
      <c r="AO34" s="417"/>
      <c r="AP34" s="417"/>
      <c r="AQ34" s="417"/>
      <c r="AR34" s="417"/>
      <c r="AS34" s="417"/>
      <c r="AT34" s="417"/>
      <c r="AU34" s="417"/>
      <c r="AV34" s="417"/>
      <c r="AW34" s="417"/>
      <c r="AX34" s="417"/>
      <c r="AY34" s="417"/>
      <c r="AZ34" s="417"/>
      <c r="BA34" s="417"/>
      <c r="BB34" s="417"/>
      <c r="BC34" s="417"/>
      <c r="BD34" s="417"/>
      <c r="BE34" s="417"/>
      <c r="BF34" s="417"/>
      <c r="BG34" s="417"/>
      <c r="BH34" s="417"/>
      <c r="BI34" s="417"/>
      <c r="BJ34" s="417"/>
      <c r="BK34" s="417"/>
      <c r="BL34" s="417"/>
      <c r="BM34" s="417"/>
      <c r="BN34" s="417"/>
      <c r="BO34" s="417"/>
      <c r="BP34" s="417"/>
      <c r="BQ34" s="417"/>
      <c r="BS34" s="131"/>
      <c r="BT34" s="131"/>
      <c r="BU34" s="131"/>
    </row>
    <row r="35" spans="1:73" ht="14.4" customHeight="1">
      <c r="A35" s="131">
        <f>A32+1</f>
        <v>28</v>
      </c>
      <c r="G35" s="424" t="s">
        <v>22</v>
      </c>
      <c r="H35" s="424"/>
      <c r="I35" s="424"/>
      <c r="J35" s="424"/>
      <c r="K35" s="417" t="str">
        <f ca="1">IF(INDEX(入力,$A35,K$1)="","",INDEX(入力,$A35,K$1))</f>
        <v/>
      </c>
      <c r="L35" s="417"/>
      <c r="M35" s="417"/>
      <c r="N35" s="417"/>
      <c r="O35" s="417"/>
      <c r="P35" s="417"/>
      <c r="Q35" s="417"/>
      <c r="R35" s="417"/>
      <c r="S35" s="417"/>
      <c r="T35" s="417"/>
      <c r="U35" s="445" t="str">
        <f ca="1">IF($K35="","",VLOOKUP($K35,旧選手名簿,U$1,FALSE))</f>
        <v/>
      </c>
      <c r="V35" s="446"/>
      <c r="W35" s="446"/>
      <c r="X35" s="446"/>
      <c r="Y35" s="446"/>
      <c r="Z35" s="446"/>
      <c r="AA35" s="446"/>
      <c r="AB35" s="446"/>
      <c r="AC35" s="446"/>
      <c r="AD35" s="446"/>
      <c r="AE35" s="446">
        <f>IF(INDEX(入力シート!AE17:BC52,$A35,AE$1)="","",入力シート!$AG$1*100+INDEX(入力シート!AE17:BC52,$A35,AE$1))</f>
        <v>9032</v>
      </c>
      <c r="AF35" s="446"/>
      <c r="AG35" s="446"/>
      <c r="AH35" s="446"/>
      <c r="AI35" s="446"/>
      <c r="AJ35" s="446"/>
      <c r="AK35" s="446"/>
      <c r="AL35" s="446"/>
      <c r="AM35" s="446"/>
      <c r="AN35" s="447"/>
      <c r="AO35" s="417" t="str">
        <f ca="1">IF($K35="","",VLOOKUP($K35,旧選手名簿,AO$1,FALSE))</f>
        <v/>
      </c>
      <c r="AP35" s="417"/>
      <c r="AQ35" s="417"/>
      <c r="AR35" s="417"/>
      <c r="AS35" s="417"/>
      <c r="AT35" s="417"/>
      <c r="AU35" s="417"/>
      <c r="AV35" s="417"/>
      <c r="AW35" s="417"/>
      <c r="AX35" s="417"/>
      <c r="AY35" s="417"/>
      <c r="AZ35" s="417"/>
      <c r="BA35" s="417"/>
      <c r="BB35" s="417"/>
      <c r="BC35" s="417"/>
      <c r="BD35" s="417"/>
      <c r="BE35" s="417"/>
      <c r="BF35" s="417"/>
      <c r="BG35" s="417"/>
      <c r="BH35" s="417" t="str">
        <f ca="1">IF($K35="","",VLOOKUP($K35,旧選手名簿,BH$1,FALSE))</f>
        <v/>
      </c>
      <c r="BI35" s="417"/>
      <c r="BJ35" s="417"/>
      <c r="BK35" s="417"/>
      <c r="BL35" s="417"/>
      <c r="BM35" s="417" t="str">
        <f ca="1">IF($K35="","",VLOOKUP($K35,旧選手名簿,BM$1,FALSE))</f>
        <v/>
      </c>
      <c r="BN35" s="417"/>
      <c r="BO35" s="417"/>
      <c r="BP35" s="417"/>
      <c r="BQ35" s="417"/>
      <c r="BS35" s="131"/>
      <c r="BT35" s="131"/>
      <c r="BU35" s="131"/>
    </row>
    <row r="36" spans="1:73" ht="14.4" customHeight="1">
      <c r="A36" s="131"/>
      <c r="G36" s="424"/>
      <c r="H36" s="424"/>
      <c r="I36" s="424"/>
      <c r="J36" s="424"/>
      <c r="K36" s="417"/>
      <c r="L36" s="417"/>
      <c r="M36" s="417"/>
      <c r="N36" s="417"/>
      <c r="O36" s="417"/>
      <c r="P36" s="417"/>
      <c r="Q36" s="417"/>
      <c r="R36" s="417"/>
      <c r="S36" s="417"/>
      <c r="T36" s="417"/>
      <c r="U36" s="448"/>
      <c r="V36" s="449"/>
      <c r="W36" s="449"/>
      <c r="X36" s="449"/>
      <c r="Y36" s="449"/>
      <c r="Z36" s="449"/>
      <c r="AA36" s="449"/>
      <c r="AB36" s="449"/>
      <c r="AC36" s="449"/>
      <c r="AD36" s="449"/>
      <c r="AE36" s="449"/>
      <c r="AF36" s="449"/>
      <c r="AG36" s="449"/>
      <c r="AH36" s="449"/>
      <c r="AI36" s="449"/>
      <c r="AJ36" s="449"/>
      <c r="AK36" s="449"/>
      <c r="AL36" s="449"/>
      <c r="AM36" s="449"/>
      <c r="AN36" s="450"/>
      <c r="AO36" s="417"/>
      <c r="AP36" s="417"/>
      <c r="AQ36" s="417"/>
      <c r="AR36" s="417"/>
      <c r="AS36" s="417"/>
      <c r="AT36" s="417"/>
      <c r="AU36" s="417"/>
      <c r="AV36" s="417"/>
      <c r="AW36" s="417"/>
      <c r="AX36" s="417"/>
      <c r="AY36" s="417"/>
      <c r="AZ36" s="417"/>
      <c r="BA36" s="417"/>
      <c r="BB36" s="417"/>
      <c r="BC36" s="417"/>
      <c r="BD36" s="417"/>
      <c r="BE36" s="417"/>
      <c r="BF36" s="417"/>
      <c r="BG36" s="417"/>
      <c r="BH36" s="417"/>
      <c r="BI36" s="417"/>
      <c r="BJ36" s="417"/>
      <c r="BK36" s="417"/>
      <c r="BL36" s="417"/>
      <c r="BM36" s="417"/>
      <c r="BN36" s="417"/>
      <c r="BO36" s="417"/>
      <c r="BP36" s="417"/>
      <c r="BQ36" s="417"/>
      <c r="BS36" s="131"/>
      <c r="BT36" s="131"/>
      <c r="BU36" s="131"/>
    </row>
    <row r="37" spans="1:73" ht="14.4" customHeight="1">
      <c r="A37" s="131"/>
      <c r="G37" s="424"/>
      <c r="H37" s="424"/>
      <c r="I37" s="424"/>
      <c r="J37" s="424"/>
      <c r="K37" s="417"/>
      <c r="L37" s="417"/>
      <c r="M37" s="417"/>
      <c r="N37" s="417"/>
      <c r="O37" s="417"/>
      <c r="P37" s="417"/>
      <c r="Q37" s="417"/>
      <c r="R37" s="417"/>
      <c r="S37" s="417"/>
      <c r="T37" s="417"/>
      <c r="U37" s="451"/>
      <c r="V37" s="452"/>
      <c r="W37" s="452"/>
      <c r="X37" s="452"/>
      <c r="Y37" s="452"/>
      <c r="Z37" s="452"/>
      <c r="AA37" s="452"/>
      <c r="AB37" s="452"/>
      <c r="AC37" s="452"/>
      <c r="AD37" s="452"/>
      <c r="AE37" s="452"/>
      <c r="AF37" s="452"/>
      <c r="AG37" s="452"/>
      <c r="AH37" s="452"/>
      <c r="AI37" s="452"/>
      <c r="AJ37" s="452"/>
      <c r="AK37" s="452"/>
      <c r="AL37" s="452"/>
      <c r="AM37" s="452"/>
      <c r="AN37" s="453"/>
      <c r="AO37" s="417"/>
      <c r="AP37" s="417"/>
      <c r="AQ37" s="417"/>
      <c r="AR37" s="417"/>
      <c r="AS37" s="417"/>
      <c r="AT37" s="417"/>
      <c r="AU37" s="417"/>
      <c r="AV37" s="417"/>
      <c r="AW37" s="417"/>
      <c r="AX37" s="417"/>
      <c r="AY37" s="417"/>
      <c r="AZ37" s="417"/>
      <c r="BA37" s="417"/>
      <c r="BB37" s="417"/>
      <c r="BC37" s="417"/>
      <c r="BD37" s="417"/>
      <c r="BE37" s="417"/>
      <c r="BF37" s="417"/>
      <c r="BG37" s="417"/>
      <c r="BH37" s="417"/>
      <c r="BI37" s="417"/>
      <c r="BJ37" s="417"/>
      <c r="BK37" s="417"/>
      <c r="BL37" s="417"/>
      <c r="BM37" s="417"/>
      <c r="BN37" s="417"/>
      <c r="BO37" s="417"/>
      <c r="BP37" s="417"/>
      <c r="BQ37" s="417"/>
      <c r="BS37" s="131"/>
      <c r="BT37" s="131"/>
      <c r="BU37" s="131"/>
    </row>
    <row r="38" spans="1:73" ht="14.4" customHeight="1">
      <c r="A38" s="131">
        <f>A35+1</f>
        <v>29</v>
      </c>
      <c r="G38" s="424" t="s">
        <v>23</v>
      </c>
      <c r="H38" s="424"/>
      <c r="I38" s="424"/>
      <c r="J38" s="424"/>
      <c r="K38" s="417" t="str">
        <f ca="1">IF(INDEX(入力,$A38,K$1)="","",INDEX(入力,$A38,K$1))</f>
        <v/>
      </c>
      <c r="L38" s="417"/>
      <c r="M38" s="417"/>
      <c r="N38" s="417"/>
      <c r="O38" s="417"/>
      <c r="P38" s="417"/>
      <c r="Q38" s="417"/>
      <c r="R38" s="417"/>
      <c r="S38" s="417"/>
      <c r="T38" s="417"/>
      <c r="U38" s="417" t="str">
        <f ca="1">IF($K38="","",VLOOKUP($K38,旧選手名簿,U$1,FALSE))</f>
        <v/>
      </c>
      <c r="V38" s="417"/>
      <c r="W38" s="417"/>
      <c r="X38" s="417"/>
      <c r="Y38" s="417"/>
      <c r="Z38" s="417"/>
      <c r="AA38" s="417"/>
      <c r="AB38" s="417"/>
      <c r="AC38" s="417"/>
      <c r="AD38" s="417"/>
      <c r="AE38" s="417">
        <f>IF(INDEX(入力シート!AE20:BC55,$A38,AE$1)="","",入力シート!$AG$1*100+INDEX(入力シート!AE20:BC55,$A38,AE$1))</f>
        <v>9036</v>
      </c>
      <c r="AF38" s="417"/>
      <c r="AG38" s="417"/>
      <c r="AH38" s="417"/>
      <c r="AI38" s="417"/>
      <c r="AJ38" s="417"/>
      <c r="AK38" s="417"/>
      <c r="AL38" s="417"/>
      <c r="AM38" s="417"/>
      <c r="AN38" s="417"/>
      <c r="AO38" s="417" t="str">
        <f ca="1">IF($K38="","",VLOOKUP($K38,旧選手名簿,AO$1,FALSE))</f>
        <v/>
      </c>
      <c r="AP38" s="417"/>
      <c r="AQ38" s="417"/>
      <c r="AR38" s="417"/>
      <c r="AS38" s="417"/>
      <c r="AT38" s="417"/>
      <c r="AU38" s="417"/>
      <c r="AV38" s="417"/>
      <c r="AW38" s="417"/>
      <c r="AX38" s="417"/>
      <c r="AY38" s="417"/>
      <c r="AZ38" s="417"/>
      <c r="BA38" s="417"/>
      <c r="BB38" s="417"/>
      <c r="BC38" s="417"/>
      <c r="BD38" s="417"/>
      <c r="BE38" s="417"/>
      <c r="BF38" s="417"/>
      <c r="BG38" s="417"/>
      <c r="BH38" s="417" t="str">
        <f ca="1">IF($K38="","",VLOOKUP($K38,旧選手名簿,BH$1,FALSE))</f>
        <v/>
      </c>
      <c r="BI38" s="417"/>
      <c r="BJ38" s="417"/>
      <c r="BK38" s="417"/>
      <c r="BL38" s="417"/>
      <c r="BM38" s="417" t="str">
        <f ca="1">IF($K38="","",VLOOKUP($K38,旧選手名簿,BM$1,FALSE))</f>
        <v/>
      </c>
      <c r="BN38" s="417"/>
      <c r="BO38" s="417"/>
      <c r="BP38" s="417"/>
      <c r="BQ38" s="417"/>
      <c r="BS38" s="131"/>
      <c r="BT38" s="131"/>
      <c r="BU38" s="131"/>
    </row>
    <row r="39" spans="1:73" ht="14.4" customHeight="1">
      <c r="A39" s="131"/>
      <c r="G39" s="424"/>
      <c r="H39" s="424"/>
      <c r="I39" s="424"/>
      <c r="J39" s="424"/>
      <c r="K39" s="417"/>
      <c r="L39" s="417"/>
      <c r="M39" s="417"/>
      <c r="N39" s="417"/>
      <c r="O39" s="417"/>
      <c r="P39" s="417"/>
      <c r="Q39" s="417"/>
      <c r="R39" s="417"/>
      <c r="S39" s="417"/>
      <c r="T39" s="417"/>
      <c r="U39" s="417"/>
      <c r="V39" s="417"/>
      <c r="W39" s="417"/>
      <c r="X39" s="417"/>
      <c r="Y39" s="417"/>
      <c r="Z39" s="417"/>
      <c r="AA39" s="417"/>
      <c r="AB39" s="417"/>
      <c r="AC39" s="417"/>
      <c r="AD39" s="417"/>
      <c r="AE39" s="417"/>
      <c r="AF39" s="417"/>
      <c r="AG39" s="417"/>
      <c r="AH39" s="417"/>
      <c r="AI39" s="417"/>
      <c r="AJ39" s="417"/>
      <c r="AK39" s="417"/>
      <c r="AL39" s="417"/>
      <c r="AM39" s="417"/>
      <c r="AN39" s="417"/>
      <c r="AO39" s="417"/>
      <c r="AP39" s="417"/>
      <c r="AQ39" s="417"/>
      <c r="AR39" s="417"/>
      <c r="AS39" s="417"/>
      <c r="AT39" s="417"/>
      <c r="AU39" s="417"/>
      <c r="AV39" s="417"/>
      <c r="AW39" s="417"/>
      <c r="AX39" s="417"/>
      <c r="AY39" s="417"/>
      <c r="AZ39" s="417"/>
      <c r="BA39" s="417"/>
      <c r="BB39" s="417"/>
      <c r="BC39" s="417"/>
      <c r="BD39" s="417"/>
      <c r="BE39" s="417"/>
      <c r="BF39" s="417"/>
      <c r="BG39" s="417"/>
      <c r="BH39" s="417"/>
      <c r="BI39" s="417"/>
      <c r="BJ39" s="417"/>
      <c r="BK39" s="417"/>
      <c r="BL39" s="417"/>
      <c r="BM39" s="417"/>
      <c r="BN39" s="417"/>
      <c r="BO39" s="417"/>
      <c r="BP39" s="417"/>
      <c r="BQ39" s="417"/>
      <c r="BS39" s="131"/>
      <c r="BT39" s="131"/>
      <c r="BU39" s="131"/>
    </row>
    <row r="40" spans="1:73" ht="14.4" customHeight="1">
      <c r="A40" s="131"/>
      <c r="G40" s="424"/>
      <c r="H40" s="424"/>
      <c r="I40" s="424"/>
      <c r="J40" s="424"/>
      <c r="K40" s="417"/>
      <c r="L40" s="417"/>
      <c r="M40" s="417"/>
      <c r="N40" s="417"/>
      <c r="O40" s="417"/>
      <c r="P40" s="417"/>
      <c r="Q40" s="417"/>
      <c r="R40" s="417"/>
      <c r="S40" s="417"/>
      <c r="T40" s="417"/>
      <c r="U40" s="417"/>
      <c r="V40" s="417"/>
      <c r="W40" s="417"/>
      <c r="X40" s="417"/>
      <c r="Y40" s="417"/>
      <c r="Z40" s="417"/>
      <c r="AA40" s="417"/>
      <c r="AB40" s="417"/>
      <c r="AC40" s="417"/>
      <c r="AD40" s="417"/>
      <c r="AE40" s="417"/>
      <c r="AF40" s="417"/>
      <c r="AG40" s="417"/>
      <c r="AH40" s="417"/>
      <c r="AI40" s="417"/>
      <c r="AJ40" s="417"/>
      <c r="AK40" s="417"/>
      <c r="AL40" s="417"/>
      <c r="AM40" s="417"/>
      <c r="AN40" s="417"/>
      <c r="AO40" s="417"/>
      <c r="AP40" s="417"/>
      <c r="AQ40" s="417"/>
      <c r="AR40" s="417"/>
      <c r="AS40" s="417"/>
      <c r="AT40" s="417"/>
      <c r="AU40" s="417"/>
      <c r="AV40" s="417"/>
      <c r="AW40" s="417"/>
      <c r="AX40" s="417"/>
      <c r="AY40" s="417"/>
      <c r="AZ40" s="417"/>
      <c r="BA40" s="417"/>
      <c r="BB40" s="417"/>
      <c r="BC40" s="417"/>
      <c r="BD40" s="417"/>
      <c r="BE40" s="417"/>
      <c r="BF40" s="417"/>
      <c r="BG40" s="417"/>
      <c r="BH40" s="417"/>
      <c r="BI40" s="417"/>
      <c r="BJ40" s="417"/>
      <c r="BK40" s="417"/>
      <c r="BL40" s="417"/>
      <c r="BM40" s="417"/>
      <c r="BN40" s="417"/>
      <c r="BO40" s="417"/>
      <c r="BP40" s="417"/>
      <c r="BQ40" s="417"/>
      <c r="BS40" s="131"/>
      <c r="BT40" s="131"/>
      <c r="BU40" s="131"/>
    </row>
    <row r="41" spans="1:73" ht="14.4" customHeight="1">
      <c r="A41" s="131"/>
      <c r="G41" s="23"/>
      <c r="H41" s="20"/>
      <c r="BG41" s="12"/>
      <c r="BH41" s="12"/>
      <c r="BI41" s="12"/>
      <c r="BJ41" s="12"/>
      <c r="BK41" s="12"/>
      <c r="BL41" s="12"/>
      <c r="BM41" s="12"/>
      <c r="BN41" s="12"/>
      <c r="BO41" s="12"/>
      <c r="BP41" s="12"/>
      <c r="BQ41" s="22"/>
      <c r="BS41" s="131"/>
      <c r="BT41" s="131"/>
      <c r="BU41" s="131"/>
    </row>
    <row r="42" spans="1:73" ht="14.4">
      <c r="A42" s="131"/>
      <c r="G42" s="7"/>
      <c r="H42" s="8"/>
      <c r="BE42" s="477" t="s">
        <v>234</v>
      </c>
      <c r="BF42" s="477"/>
      <c r="BG42" s="477"/>
      <c r="BH42" s="477"/>
      <c r="BI42" s="477"/>
      <c r="BJ42" s="477"/>
      <c r="BK42" s="477"/>
      <c r="BL42" s="477"/>
      <c r="BM42" s="477"/>
      <c r="BN42" s="477"/>
      <c r="BO42" s="477"/>
      <c r="BP42" s="477"/>
      <c r="BQ42" s="478"/>
      <c r="BS42" s="131"/>
      <c r="BT42" s="131"/>
      <c r="BU42" s="131"/>
    </row>
    <row r="43" spans="1:73" ht="14.4" customHeight="1">
      <c r="A43" s="131"/>
      <c r="G43" s="479" t="s">
        <v>4</v>
      </c>
      <c r="H43" s="480"/>
      <c r="I43" s="480"/>
      <c r="J43" s="480"/>
      <c r="K43" s="480"/>
      <c r="L43" s="480"/>
      <c r="M43" s="480"/>
      <c r="N43" s="480"/>
      <c r="O43" s="480"/>
      <c r="P43" s="8"/>
      <c r="Q43" s="8"/>
      <c r="R43" s="458" t="s">
        <v>57</v>
      </c>
      <c r="S43" s="458"/>
      <c r="T43" s="458"/>
      <c r="U43" s="458"/>
      <c r="V43" s="458"/>
      <c r="W43" s="458"/>
      <c r="X43" s="458"/>
      <c r="Y43" s="483" t="str">
        <f ca="1">IF(COUNT(K20:T40)&lt;5,"",1)</f>
        <v/>
      </c>
      <c r="Z43" s="483"/>
      <c r="AA43" s="483"/>
      <c r="AB43" s="483"/>
      <c r="AC43" s="483"/>
      <c r="AD43" s="483"/>
      <c r="AE43" s="483"/>
      <c r="AF43" s="483"/>
      <c r="AG43" s="483"/>
      <c r="AH43" s="483"/>
      <c r="AI43" s="483"/>
      <c r="AJ43" s="483"/>
      <c r="AK43" s="483"/>
      <c r="AL43" s="483"/>
      <c r="AM43" s="483"/>
      <c r="AN43" s="483"/>
      <c r="AO43" s="483"/>
      <c r="AP43" s="485" t="s">
        <v>46</v>
      </c>
      <c r="AQ43" s="485"/>
      <c r="AR43" s="487" t="str">
        <f ca="1">IF(AND(COUNT(K20:T34)&gt;0,COUNT(K20:T34)&lt;5),COUNT(K20:T34),"")</f>
        <v/>
      </c>
      <c r="AS43" s="487"/>
      <c r="AT43" s="487"/>
      <c r="AU43" s="487"/>
      <c r="AV43" s="487"/>
      <c r="AW43" s="487"/>
      <c r="AX43" s="487"/>
      <c r="AY43" s="487"/>
      <c r="AZ43" s="487"/>
      <c r="BA43" s="487"/>
      <c r="BB43" s="487"/>
      <c r="BC43" s="487"/>
      <c r="BD43" s="487"/>
      <c r="BE43" s="409" t="str">
        <f ca="1">IF(Y43&lt;&gt;"",2500,IF(AR43&lt;5,AR43*500,"　　　円"))</f>
        <v>　　　円</v>
      </c>
      <c r="BF43" s="409"/>
      <c r="BG43" s="409"/>
      <c r="BH43" s="409"/>
      <c r="BI43" s="409"/>
      <c r="BJ43" s="409"/>
      <c r="BK43" s="409"/>
      <c r="BL43" s="409"/>
      <c r="BM43" s="409"/>
      <c r="BN43" s="409"/>
      <c r="BO43" s="409"/>
      <c r="BP43" s="409"/>
      <c r="BQ43" s="410"/>
      <c r="BS43" s="131"/>
      <c r="BT43" s="131"/>
      <c r="BU43" s="131"/>
    </row>
    <row r="44" spans="1:73" ht="14.4" customHeight="1">
      <c r="A44" s="131"/>
      <c r="G44" s="481"/>
      <c r="H44" s="482"/>
      <c r="I44" s="482"/>
      <c r="J44" s="482"/>
      <c r="K44" s="482"/>
      <c r="L44" s="482"/>
      <c r="M44" s="482"/>
      <c r="N44" s="482"/>
      <c r="O44" s="482"/>
      <c r="P44" s="11"/>
      <c r="Q44" s="11"/>
      <c r="R44" s="459"/>
      <c r="S44" s="459"/>
      <c r="T44" s="459"/>
      <c r="U44" s="459"/>
      <c r="V44" s="459"/>
      <c r="W44" s="459"/>
      <c r="X44" s="459"/>
      <c r="Y44" s="484"/>
      <c r="Z44" s="484"/>
      <c r="AA44" s="484"/>
      <c r="AB44" s="484"/>
      <c r="AC44" s="484"/>
      <c r="AD44" s="484"/>
      <c r="AE44" s="484"/>
      <c r="AF44" s="484"/>
      <c r="AG44" s="484"/>
      <c r="AH44" s="484"/>
      <c r="AI44" s="484"/>
      <c r="AJ44" s="484"/>
      <c r="AK44" s="484"/>
      <c r="AL44" s="484"/>
      <c r="AM44" s="484"/>
      <c r="AN44" s="484"/>
      <c r="AO44" s="484"/>
      <c r="AP44" s="486"/>
      <c r="AQ44" s="486"/>
      <c r="AR44" s="488"/>
      <c r="AS44" s="488"/>
      <c r="AT44" s="488"/>
      <c r="AU44" s="488"/>
      <c r="AV44" s="488"/>
      <c r="AW44" s="488"/>
      <c r="AX44" s="488"/>
      <c r="AY44" s="488"/>
      <c r="AZ44" s="488"/>
      <c r="BA44" s="488"/>
      <c r="BB44" s="488"/>
      <c r="BC44" s="488"/>
      <c r="BD44" s="488"/>
      <c r="BE44" s="411"/>
      <c r="BF44" s="411"/>
      <c r="BG44" s="411"/>
      <c r="BH44" s="411"/>
      <c r="BI44" s="411"/>
      <c r="BJ44" s="411"/>
      <c r="BK44" s="411"/>
      <c r="BL44" s="411"/>
      <c r="BM44" s="411"/>
      <c r="BN44" s="411"/>
      <c r="BO44" s="411"/>
      <c r="BP44" s="411"/>
      <c r="BQ44" s="412"/>
      <c r="BS44" s="131"/>
      <c r="BT44" s="131"/>
      <c r="BU44" s="131"/>
    </row>
    <row r="45" spans="1:73" ht="14.4" customHeight="1">
      <c r="A45" s="131"/>
      <c r="G45" s="462" t="s">
        <v>6</v>
      </c>
      <c r="H45" s="456"/>
      <c r="I45" s="456"/>
      <c r="J45" s="456"/>
      <c r="K45" s="456"/>
      <c r="L45" s="456"/>
      <c r="M45" s="456"/>
      <c r="N45" s="456"/>
      <c r="O45" s="456"/>
      <c r="P45" s="456"/>
      <c r="Q45" s="456"/>
      <c r="R45" s="456"/>
      <c r="S45" s="456"/>
      <c r="T45" s="456"/>
      <c r="U45" s="456"/>
      <c r="V45" s="456"/>
      <c r="W45" s="456"/>
      <c r="X45" s="456"/>
      <c r="Y45" s="456"/>
      <c r="Z45" s="456"/>
      <c r="AA45" s="456"/>
      <c r="AB45" s="456"/>
      <c r="AC45" s="456"/>
      <c r="AD45" s="456"/>
      <c r="AE45" s="456"/>
      <c r="AF45" s="456"/>
      <c r="AG45" s="456"/>
      <c r="AH45" s="456"/>
      <c r="AI45" s="456"/>
      <c r="AJ45" s="456"/>
      <c r="AK45" s="456"/>
      <c r="AL45" s="456"/>
      <c r="AM45" s="456"/>
      <c r="AN45" s="456"/>
      <c r="AO45" s="456"/>
      <c r="AP45" s="456"/>
      <c r="AQ45" s="456"/>
      <c r="AR45" s="456"/>
      <c r="AS45" s="456"/>
      <c r="AT45" s="456"/>
      <c r="AU45" s="456"/>
      <c r="AV45" s="456"/>
      <c r="AW45" s="456"/>
      <c r="AX45" s="456"/>
      <c r="AY45" s="456"/>
      <c r="AZ45" s="456"/>
      <c r="BA45" s="456"/>
      <c r="BB45" s="456"/>
      <c r="BC45" s="456"/>
      <c r="BD45" s="456"/>
      <c r="BE45" s="456"/>
      <c r="BF45" s="456"/>
      <c r="BG45" s="456"/>
      <c r="BH45" s="456"/>
      <c r="BI45" s="456"/>
      <c r="BJ45" s="456"/>
      <c r="BK45" s="456"/>
      <c r="BL45" s="456"/>
      <c r="BM45" s="456"/>
      <c r="BN45" s="456"/>
      <c r="BO45" s="456"/>
      <c r="BP45" s="456"/>
      <c r="BQ45" s="463"/>
      <c r="BS45" s="131"/>
      <c r="BT45" s="131"/>
      <c r="BU45" s="131"/>
    </row>
    <row r="46" spans="1:73" ht="14.4" customHeight="1">
      <c r="A46" s="131"/>
      <c r="G46" s="462"/>
      <c r="H46" s="456"/>
      <c r="I46" s="456"/>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6"/>
      <c r="AN46" s="456"/>
      <c r="AO46" s="456"/>
      <c r="AP46" s="456"/>
      <c r="AQ46" s="456"/>
      <c r="AR46" s="456"/>
      <c r="AS46" s="456"/>
      <c r="AT46" s="456"/>
      <c r="AU46" s="456"/>
      <c r="AV46" s="456"/>
      <c r="AW46" s="456"/>
      <c r="AX46" s="456"/>
      <c r="AY46" s="456"/>
      <c r="AZ46" s="456"/>
      <c r="BA46" s="456"/>
      <c r="BB46" s="456"/>
      <c r="BC46" s="456"/>
      <c r="BD46" s="456"/>
      <c r="BE46" s="456"/>
      <c r="BF46" s="456"/>
      <c r="BG46" s="456"/>
      <c r="BH46" s="456"/>
      <c r="BI46" s="456"/>
      <c r="BJ46" s="456"/>
      <c r="BK46" s="456"/>
      <c r="BL46" s="456"/>
      <c r="BM46" s="456"/>
      <c r="BN46" s="456"/>
      <c r="BO46" s="456"/>
      <c r="BP46" s="456"/>
      <c r="BQ46" s="463"/>
      <c r="BS46" s="131"/>
      <c r="BT46" s="131"/>
      <c r="BU46" s="131"/>
    </row>
    <row r="47" spans="1:73" ht="14.4" customHeight="1">
      <c r="A47" s="131">
        <v>20</v>
      </c>
      <c r="G47" s="7"/>
      <c r="I47" s="456" t="str">
        <f>IF(INDEX(入力,$A47,G$1)="","",INDEX(入力,$A47,G$1))</f>
        <v>令和 8 年 0 月 0 日</v>
      </c>
      <c r="J47" s="457"/>
      <c r="K47" s="457"/>
      <c r="L47" s="457"/>
      <c r="M47" s="457"/>
      <c r="N47" s="457"/>
      <c r="O47" s="457"/>
      <c r="P47" s="457"/>
      <c r="Q47" s="457"/>
      <c r="R47" s="457"/>
      <c r="S47" s="457"/>
      <c r="T47" s="457"/>
      <c r="U47" s="457"/>
      <c r="V47" s="457"/>
      <c r="W47" s="457"/>
      <c r="X47" s="457"/>
      <c r="Y47" s="457"/>
      <c r="Z47" s="457"/>
      <c r="AA47" s="457"/>
      <c r="AB47" s="457"/>
      <c r="AC47" s="457"/>
      <c r="BQ47" s="9"/>
      <c r="BS47" s="131"/>
      <c r="BT47" s="131"/>
      <c r="BU47" s="131"/>
    </row>
    <row r="48" spans="1:73" ht="14.4" customHeight="1">
      <c r="A48" s="131"/>
      <c r="G48" s="2"/>
      <c r="AC48" s="440" t="s">
        <v>5</v>
      </c>
      <c r="AD48" s="440"/>
      <c r="AE48" s="440"/>
      <c r="AF48" s="440"/>
      <c r="AG48" s="440"/>
      <c r="AH48" s="440"/>
      <c r="AI48" s="440"/>
      <c r="AM48" s="421" t="str">
        <f>入力シート!$AG$9</f>
        <v>〇〇</v>
      </c>
      <c r="AN48" s="421"/>
      <c r="AO48" s="421"/>
      <c r="AP48" s="421"/>
      <c r="AQ48" s="421"/>
      <c r="AR48" s="421"/>
      <c r="AS48" s="421"/>
      <c r="AT48" s="421"/>
      <c r="AU48" s="421"/>
      <c r="AV48" s="421"/>
      <c r="AW48" s="421"/>
      <c r="AX48" s="421"/>
      <c r="AY48" s="421"/>
      <c r="AZ48" s="421"/>
      <c r="BA48" s="421"/>
      <c r="BB48" s="421"/>
      <c r="BC48" s="421"/>
      <c r="BD48" s="421"/>
      <c r="BE48" s="421"/>
      <c r="BF48" s="421"/>
      <c r="BG48" s="421"/>
      <c r="BH48" s="421"/>
      <c r="BI48" s="421"/>
      <c r="BJ48" s="421"/>
      <c r="BK48" s="421"/>
      <c r="BL48" s="421"/>
      <c r="BM48" s="454" t="s">
        <v>12</v>
      </c>
      <c r="BN48" s="454"/>
      <c r="BO48" s="454"/>
      <c r="BQ48" s="3"/>
      <c r="BS48" s="131"/>
      <c r="BT48" s="131"/>
      <c r="BU48" s="131"/>
    </row>
    <row r="49" spans="1:73" ht="14.4" customHeight="1">
      <c r="A49" s="131"/>
      <c r="G49" s="2"/>
      <c r="AC49" s="440"/>
      <c r="AD49" s="440"/>
      <c r="AE49" s="440"/>
      <c r="AF49" s="440"/>
      <c r="AG49" s="440"/>
      <c r="AH49" s="440"/>
      <c r="AI49" s="440"/>
      <c r="AM49" s="421"/>
      <c r="AN49" s="421"/>
      <c r="AO49" s="421"/>
      <c r="AP49" s="421"/>
      <c r="AQ49" s="421"/>
      <c r="AR49" s="421"/>
      <c r="AS49" s="421"/>
      <c r="AT49" s="421"/>
      <c r="AU49" s="421"/>
      <c r="AV49" s="421"/>
      <c r="AW49" s="421"/>
      <c r="AX49" s="421"/>
      <c r="AY49" s="421"/>
      <c r="AZ49" s="421"/>
      <c r="BA49" s="421"/>
      <c r="BB49" s="421"/>
      <c r="BC49" s="421"/>
      <c r="BD49" s="421"/>
      <c r="BE49" s="421"/>
      <c r="BF49" s="421"/>
      <c r="BG49" s="421"/>
      <c r="BH49" s="421"/>
      <c r="BI49" s="421"/>
      <c r="BJ49" s="421"/>
      <c r="BK49" s="421"/>
      <c r="BL49" s="421"/>
      <c r="BM49" s="454"/>
      <c r="BN49" s="454"/>
      <c r="BO49" s="454"/>
      <c r="BQ49" s="3"/>
      <c r="BS49" s="131"/>
      <c r="BT49" s="131"/>
      <c r="BU49" s="131"/>
    </row>
    <row r="50" spans="1:73" ht="14.4" customHeight="1">
      <c r="A50" s="131"/>
      <c r="G50" s="4"/>
      <c r="H50" s="5"/>
      <c r="I50" s="5"/>
      <c r="J50" s="5"/>
      <c r="K50" s="5"/>
      <c r="L50" s="5"/>
      <c r="M50" s="5"/>
      <c r="N50" s="5"/>
      <c r="O50" s="5"/>
      <c r="P50" s="5"/>
      <c r="Q50" s="5"/>
      <c r="R50" s="5"/>
      <c r="S50" s="5"/>
      <c r="T50" s="5"/>
      <c r="U50" s="5"/>
      <c r="V50" s="5"/>
      <c r="W50" s="5"/>
      <c r="X50" s="5"/>
      <c r="Y50" s="5"/>
      <c r="Z50" s="5"/>
      <c r="AA50" s="5"/>
      <c r="AB50" s="5"/>
      <c r="AC50" s="443"/>
      <c r="AD50" s="443"/>
      <c r="AE50" s="443"/>
      <c r="AF50" s="443"/>
      <c r="AG50" s="443"/>
      <c r="AH50" s="443"/>
      <c r="AI50" s="443"/>
      <c r="AJ50" s="5"/>
      <c r="AK50" s="5"/>
      <c r="AL50" s="5"/>
      <c r="AM50" s="423"/>
      <c r="AN50" s="423"/>
      <c r="AO50" s="423"/>
      <c r="AP50" s="423"/>
      <c r="AQ50" s="423"/>
      <c r="AR50" s="423"/>
      <c r="AS50" s="423"/>
      <c r="AT50" s="423"/>
      <c r="AU50" s="423"/>
      <c r="AV50" s="423"/>
      <c r="AW50" s="423"/>
      <c r="AX50" s="423"/>
      <c r="AY50" s="423"/>
      <c r="AZ50" s="423"/>
      <c r="BA50" s="423"/>
      <c r="BB50" s="423"/>
      <c r="BC50" s="423"/>
      <c r="BD50" s="423"/>
      <c r="BE50" s="423"/>
      <c r="BF50" s="423"/>
      <c r="BG50" s="423"/>
      <c r="BH50" s="423"/>
      <c r="BI50" s="423"/>
      <c r="BJ50" s="423"/>
      <c r="BK50" s="423"/>
      <c r="BL50" s="423"/>
      <c r="BM50" s="455"/>
      <c r="BN50" s="455"/>
      <c r="BO50" s="455"/>
      <c r="BP50" s="5"/>
      <c r="BQ50" s="6"/>
      <c r="BS50" s="131"/>
      <c r="BT50" s="131"/>
      <c r="BU50" s="131"/>
    </row>
    <row r="51" spans="1:73" ht="14.4" customHeight="1">
      <c r="A51" s="131"/>
      <c r="BS51" s="131"/>
      <c r="BT51" s="131"/>
      <c r="BU51" s="131"/>
    </row>
    <row r="52" spans="1:73">
      <c r="A52" s="131"/>
      <c r="BS52" s="131"/>
      <c r="BT52" s="131"/>
      <c r="BU52" s="131"/>
    </row>
    <row r="53" spans="1:73">
      <c r="A53" s="131"/>
      <c r="BS53" s="131"/>
      <c r="BT53" s="131"/>
      <c r="BU53" s="131"/>
    </row>
    <row r="54" spans="1:73">
      <c r="A54" s="131"/>
      <c r="BS54" s="131"/>
      <c r="BT54" s="131"/>
      <c r="BU54" s="131"/>
    </row>
    <row r="55" spans="1:73">
      <c r="A55" s="131"/>
      <c r="B55" s="131"/>
      <c r="C55" s="131"/>
      <c r="D55" s="131"/>
      <c r="E55" s="131"/>
      <c r="F55" s="131"/>
      <c r="G55" s="131"/>
      <c r="H55" s="131"/>
      <c r="I55" s="131"/>
      <c r="J55" s="131"/>
      <c r="K55" s="131"/>
      <c r="L55" s="131"/>
      <c r="M55" s="131"/>
      <c r="N55" s="131"/>
      <c r="O55" s="131"/>
      <c r="P55" s="131"/>
      <c r="Q55" s="131"/>
      <c r="R55" s="131"/>
      <c r="S55" s="131"/>
      <c r="T55" s="131"/>
      <c r="U55" s="131"/>
      <c r="V55" s="131"/>
      <c r="W55" s="131"/>
      <c r="X55" s="131"/>
      <c r="Y55" s="131"/>
      <c r="Z55" s="131"/>
      <c r="AA55" s="131"/>
      <c r="AB55" s="131"/>
      <c r="AC55" s="131"/>
      <c r="AD55" s="131"/>
      <c r="AE55" s="131"/>
      <c r="AF55" s="131"/>
      <c r="AG55" s="131"/>
      <c r="AH55" s="131"/>
      <c r="AI55" s="131"/>
      <c r="AJ55" s="131"/>
      <c r="AK55" s="131"/>
      <c r="AL55" s="131"/>
      <c r="AM55" s="131"/>
      <c r="AN55" s="131"/>
      <c r="AO55" s="131"/>
      <c r="AP55" s="131"/>
      <c r="AQ55" s="131"/>
      <c r="AR55" s="131"/>
      <c r="AS55" s="131"/>
      <c r="AT55" s="131"/>
      <c r="AU55" s="131"/>
      <c r="AV55" s="131"/>
      <c r="AW55" s="131"/>
      <c r="AX55" s="131"/>
      <c r="AY55" s="131"/>
      <c r="AZ55" s="131"/>
      <c r="BA55" s="131"/>
      <c r="BB55" s="131"/>
      <c r="BC55" s="131"/>
      <c r="BD55" s="131"/>
      <c r="BE55" s="131"/>
      <c r="BF55" s="131"/>
      <c r="BG55" s="131"/>
      <c r="BH55" s="131"/>
      <c r="BI55" s="131"/>
      <c r="BJ55" s="131"/>
      <c r="BK55" s="131"/>
      <c r="BL55" s="131"/>
      <c r="BM55" s="131"/>
      <c r="BN55" s="131"/>
      <c r="BO55" s="131"/>
      <c r="BP55" s="131"/>
      <c r="BQ55" s="131"/>
      <c r="BR55" s="131"/>
      <c r="BS55" s="131"/>
      <c r="BT55" s="131"/>
      <c r="BU55" s="131"/>
    </row>
    <row r="56" spans="1:73">
      <c r="A56" s="131"/>
      <c r="B56" s="131"/>
      <c r="C56" s="131"/>
      <c r="D56" s="131"/>
      <c r="E56" s="131"/>
      <c r="F56" s="131"/>
      <c r="G56" s="131"/>
      <c r="H56" s="131"/>
      <c r="I56" s="131"/>
      <c r="J56" s="131"/>
      <c r="K56" s="131"/>
      <c r="L56" s="131"/>
      <c r="M56" s="131"/>
      <c r="N56" s="131"/>
      <c r="O56" s="131"/>
      <c r="P56" s="131"/>
      <c r="Q56" s="131"/>
      <c r="R56" s="131"/>
      <c r="S56" s="131"/>
      <c r="T56" s="131"/>
      <c r="U56" s="131"/>
      <c r="V56" s="131"/>
      <c r="W56" s="131"/>
      <c r="X56" s="131"/>
      <c r="Y56" s="131"/>
      <c r="Z56" s="131"/>
      <c r="AA56" s="131"/>
      <c r="AB56" s="131"/>
      <c r="AC56" s="131"/>
      <c r="AD56" s="131"/>
      <c r="AE56" s="131"/>
      <c r="AF56" s="131"/>
      <c r="AG56" s="131"/>
      <c r="AH56" s="131"/>
      <c r="AI56" s="131"/>
      <c r="AJ56" s="131"/>
      <c r="AK56" s="131"/>
      <c r="AL56" s="131"/>
      <c r="AM56" s="131"/>
      <c r="AN56" s="131"/>
      <c r="AO56" s="131"/>
      <c r="AP56" s="131"/>
      <c r="AQ56" s="131"/>
      <c r="AR56" s="131"/>
      <c r="AS56" s="131"/>
      <c r="AT56" s="131"/>
      <c r="AU56" s="131"/>
      <c r="AV56" s="131"/>
      <c r="AW56" s="131"/>
      <c r="AX56" s="131"/>
      <c r="AY56" s="131"/>
      <c r="AZ56" s="131"/>
      <c r="BA56" s="131"/>
      <c r="BB56" s="131"/>
      <c r="BC56" s="131"/>
      <c r="BD56" s="131"/>
      <c r="BE56" s="131"/>
      <c r="BF56" s="131"/>
      <c r="BG56" s="131"/>
      <c r="BH56" s="131"/>
      <c r="BI56" s="131"/>
      <c r="BJ56" s="131"/>
      <c r="BK56" s="131"/>
      <c r="BL56" s="131"/>
      <c r="BM56" s="131"/>
      <c r="BN56" s="131"/>
      <c r="BO56" s="131"/>
      <c r="BP56" s="131"/>
      <c r="BQ56" s="131"/>
      <c r="BR56" s="131"/>
      <c r="BS56" s="131"/>
      <c r="BT56" s="131"/>
      <c r="BU56" s="131"/>
    </row>
    <row r="57" spans="1:73">
      <c r="A57" s="131"/>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1"/>
      <c r="AY57" s="131"/>
      <c r="AZ57" s="131"/>
      <c r="BA57" s="131"/>
      <c r="BB57" s="131"/>
      <c r="BC57" s="131"/>
      <c r="BD57" s="131"/>
      <c r="BE57" s="131"/>
      <c r="BF57" s="131"/>
      <c r="BG57" s="131"/>
      <c r="BH57" s="131"/>
      <c r="BI57" s="131"/>
      <c r="BJ57" s="131"/>
      <c r="BK57" s="131"/>
      <c r="BL57" s="131"/>
      <c r="BM57" s="131"/>
      <c r="BN57" s="131"/>
      <c r="BO57" s="131"/>
      <c r="BP57" s="131"/>
      <c r="BQ57" s="131"/>
      <c r="BR57" s="131"/>
      <c r="BS57" s="131"/>
      <c r="BT57" s="131"/>
      <c r="BU57" s="131"/>
    </row>
  </sheetData>
  <sheetProtection sheet="1" objects="1" scenarios="1"/>
  <mergeCells count="69">
    <mergeCell ref="G45:BQ46"/>
    <mergeCell ref="I47:AC47"/>
    <mergeCell ref="AC48:AI50"/>
    <mergeCell ref="AM48:BL50"/>
    <mergeCell ref="BM48:BO50"/>
    <mergeCell ref="BE42:BQ42"/>
    <mergeCell ref="G43:O44"/>
    <mergeCell ref="R43:X44"/>
    <mergeCell ref="Y43:AO44"/>
    <mergeCell ref="AP43:AQ44"/>
    <mergeCell ref="AR43:BD44"/>
    <mergeCell ref="BE43:BQ44"/>
    <mergeCell ref="BM38:BQ40"/>
    <mergeCell ref="G35:J37"/>
    <mergeCell ref="K35:T37"/>
    <mergeCell ref="U35:AN37"/>
    <mergeCell ref="AO35:BG37"/>
    <mergeCell ref="BH35:BL37"/>
    <mergeCell ref="BM35:BQ37"/>
    <mergeCell ref="G38:J40"/>
    <mergeCell ref="K38:T40"/>
    <mergeCell ref="U38:AN40"/>
    <mergeCell ref="AO38:BG40"/>
    <mergeCell ref="BH38:BL40"/>
    <mergeCell ref="BM32:BQ34"/>
    <mergeCell ref="G29:J31"/>
    <mergeCell ref="K29:T31"/>
    <mergeCell ref="U29:AN31"/>
    <mergeCell ref="AO29:BG31"/>
    <mergeCell ref="BH29:BL31"/>
    <mergeCell ref="BM29:BQ31"/>
    <mergeCell ref="G32:J34"/>
    <mergeCell ref="K32:T34"/>
    <mergeCell ref="U32:AN34"/>
    <mergeCell ref="AO32:BG34"/>
    <mergeCell ref="BH32:BL34"/>
    <mergeCell ref="BM26:BQ28"/>
    <mergeCell ref="G23:J25"/>
    <mergeCell ref="K23:T25"/>
    <mergeCell ref="U23:AN25"/>
    <mergeCell ref="AO23:BG25"/>
    <mergeCell ref="BH23:BL25"/>
    <mergeCell ref="BM23:BQ25"/>
    <mergeCell ref="G26:J28"/>
    <mergeCell ref="K26:T28"/>
    <mergeCell ref="U26:AN28"/>
    <mergeCell ref="AO26:BG28"/>
    <mergeCell ref="BH26:BL28"/>
    <mergeCell ref="BM20:BQ22"/>
    <mergeCell ref="I14:Y15"/>
    <mergeCell ref="AF14:BN15"/>
    <mergeCell ref="G18:J19"/>
    <mergeCell ref="K18:T19"/>
    <mergeCell ref="U18:AN19"/>
    <mergeCell ref="AO18:BG19"/>
    <mergeCell ref="BH18:BL19"/>
    <mergeCell ref="BM18:BQ19"/>
    <mergeCell ref="G20:J22"/>
    <mergeCell ref="K20:T22"/>
    <mergeCell ref="U20:AN22"/>
    <mergeCell ref="AO20:BG22"/>
    <mergeCell ref="BH20:BL22"/>
    <mergeCell ref="G11:T13"/>
    <mergeCell ref="U11:BQ13"/>
    <mergeCell ref="Z3:AW4"/>
    <mergeCell ref="G5:BQ7"/>
    <mergeCell ref="G8:T10"/>
    <mergeCell ref="U8:BA10"/>
    <mergeCell ref="BB8:BQ10"/>
  </mergeCells>
  <phoneticPr fontId="4"/>
  <pageMargins left="0.6692913385826772" right="0.70866141732283472" top="0.78740157480314965" bottom="0.27559055118110237" header="0.51181102362204722" footer="0.31496062992125984"/>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indexed="43"/>
  </sheetPr>
  <dimension ref="A1:DE57"/>
  <sheetViews>
    <sheetView zoomScaleNormal="100" workbookViewId="0">
      <selection activeCell="G8" sqref="G8:T10"/>
    </sheetView>
  </sheetViews>
  <sheetFormatPr defaultColWidth="9" defaultRowHeight="13.2"/>
  <cols>
    <col min="1" max="1" width="9" style="1" customWidth="1"/>
    <col min="2" max="72" width="1.21875" style="1" customWidth="1"/>
    <col min="73" max="16384" width="9" style="1"/>
  </cols>
  <sheetData>
    <row r="1" spans="1:73">
      <c r="A1" s="126">
        <v>5</v>
      </c>
      <c r="B1" s="127"/>
      <c r="C1" s="127"/>
      <c r="D1" s="127"/>
      <c r="E1" s="127"/>
      <c r="F1" s="127"/>
      <c r="G1" s="126">
        <f>$A$1+2</f>
        <v>7</v>
      </c>
      <c r="H1" s="127"/>
      <c r="I1" s="127"/>
      <c r="J1" s="127"/>
      <c r="K1" s="126">
        <f>$A$1+1</f>
        <v>6</v>
      </c>
      <c r="L1" s="127"/>
      <c r="M1" s="127"/>
      <c r="N1" s="127"/>
      <c r="O1" s="127"/>
      <c r="P1" s="127"/>
      <c r="Q1" s="127"/>
      <c r="R1" s="127"/>
      <c r="S1" s="127"/>
      <c r="T1" s="127"/>
      <c r="U1" s="127">
        <v>2</v>
      </c>
      <c r="V1" s="127"/>
      <c r="W1" s="127"/>
      <c r="X1" s="127"/>
      <c r="Y1" s="127"/>
      <c r="Z1" s="127"/>
      <c r="AA1" s="127"/>
      <c r="AB1" s="127"/>
      <c r="AC1" s="127"/>
      <c r="AD1" s="127"/>
      <c r="AE1" s="127"/>
      <c r="AF1" s="127"/>
      <c r="AG1" s="127"/>
      <c r="AH1" s="127"/>
      <c r="AI1" s="127"/>
      <c r="AJ1" s="127"/>
      <c r="AK1" s="127"/>
      <c r="AL1" s="127"/>
      <c r="AM1" s="127"/>
      <c r="AN1" s="127"/>
      <c r="AO1" s="127">
        <v>3</v>
      </c>
      <c r="AP1" s="127"/>
      <c r="AQ1" s="127"/>
      <c r="AR1" s="127"/>
      <c r="AS1" s="127"/>
      <c r="AT1" s="127"/>
      <c r="AU1" s="127"/>
      <c r="AV1" s="127"/>
      <c r="AW1" s="127"/>
      <c r="AX1" s="127"/>
      <c r="AY1" s="127"/>
      <c r="AZ1" s="127"/>
      <c r="BA1" s="127"/>
      <c r="BB1" s="127"/>
      <c r="BC1" s="127"/>
      <c r="BD1" s="127"/>
      <c r="BE1" s="127"/>
      <c r="BF1" s="127"/>
      <c r="BG1" s="127"/>
      <c r="BH1" s="127">
        <v>5</v>
      </c>
      <c r="BI1" s="127"/>
      <c r="BJ1" s="127"/>
      <c r="BK1" s="127"/>
      <c r="BL1" s="127"/>
      <c r="BM1" s="127">
        <v>6</v>
      </c>
      <c r="BN1" s="127"/>
      <c r="BO1" s="127"/>
      <c r="BP1" s="127"/>
      <c r="BQ1" s="126">
        <f>$A$1+2</f>
        <v>7</v>
      </c>
      <c r="BR1" s="127"/>
      <c r="BS1" s="127"/>
      <c r="BT1" s="128"/>
      <c r="BU1" s="128"/>
    </row>
    <row r="2" spans="1:73" ht="14.4" customHeight="1">
      <c r="A2" s="128"/>
      <c r="BS2" s="128"/>
      <c r="BT2" s="128"/>
      <c r="BU2" s="128"/>
    </row>
    <row r="3" spans="1:73" ht="14.4" customHeight="1">
      <c r="A3" s="128">
        <v>1</v>
      </c>
      <c r="Z3" s="475">
        <f>IF(INDEX(入力,$A3,K$1)="","",INDEX(入力,$A3,K$1))</f>
        <v>46148</v>
      </c>
      <c r="AA3" s="475"/>
      <c r="AB3" s="475"/>
      <c r="AC3" s="475"/>
      <c r="AD3" s="475"/>
      <c r="AE3" s="475"/>
      <c r="AF3" s="475"/>
      <c r="AG3" s="475"/>
      <c r="AH3" s="475"/>
      <c r="AI3" s="475"/>
      <c r="AJ3" s="475"/>
      <c r="AK3" s="475"/>
      <c r="AL3" s="475"/>
      <c r="AM3" s="475"/>
      <c r="AN3" s="475"/>
      <c r="AO3" s="475"/>
      <c r="AP3" s="475"/>
      <c r="AQ3" s="475"/>
      <c r="AR3" s="475"/>
      <c r="AS3" s="475"/>
      <c r="AT3" s="475"/>
      <c r="AU3" s="475"/>
      <c r="AV3" s="475"/>
      <c r="AW3" s="475"/>
      <c r="BS3" s="128"/>
      <c r="BT3" s="128"/>
      <c r="BU3" s="128"/>
    </row>
    <row r="4" spans="1:73" ht="14.4" customHeight="1">
      <c r="A4" s="128"/>
      <c r="Z4" s="476"/>
      <c r="AA4" s="476"/>
      <c r="AB4" s="476"/>
      <c r="AC4" s="476"/>
      <c r="AD4" s="476"/>
      <c r="AE4" s="476"/>
      <c r="AF4" s="476"/>
      <c r="AG4" s="476"/>
      <c r="AH4" s="476"/>
      <c r="AI4" s="476"/>
      <c r="AJ4" s="476"/>
      <c r="AK4" s="476"/>
      <c r="AL4" s="476"/>
      <c r="AM4" s="476"/>
      <c r="AN4" s="476"/>
      <c r="AO4" s="476"/>
      <c r="AP4" s="476"/>
      <c r="AQ4" s="476"/>
      <c r="AR4" s="476"/>
      <c r="AS4" s="476"/>
      <c r="AT4" s="476"/>
      <c r="AU4" s="476"/>
      <c r="AV4" s="476"/>
      <c r="AW4" s="476"/>
      <c r="BS4" s="128"/>
      <c r="BT4" s="128"/>
      <c r="BU4" s="128"/>
    </row>
    <row r="5" spans="1:73" ht="14.4" customHeight="1">
      <c r="A5" s="128"/>
      <c r="G5" s="427" t="s">
        <v>294</v>
      </c>
      <c r="H5" s="428"/>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c r="AM5" s="428"/>
      <c r="AN5" s="428"/>
      <c r="AO5" s="428"/>
      <c r="AP5" s="428"/>
      <c r="AQ5" s="428"/>
      <c r="AR5" s="428"/>
      <c r="AS5" s="428"/>
      <c r="AT5" s="428"/>
      <c r="AU5" s="428"/>
      <c r="AV5" s="428"/>
      <c r="AW5" s="428"/>
      <c r="AX5" s="428"/>
      <c r="AY5" s="428"/>
      <c r="AZ5" s="428"/>
      <c r="BA5" s="428"/>
      <c r="BB5" s="428"/>
      <c r="BC5" s="428"/>
      <c r="BD5" s="428"/>
      <c r="BE5" s="428"/>
      <c r="BF5" s="428"/>
      <c r="BG5" s="428"/>
      <c r="BH5" s="428"/>
      <c r="BI5" s="428"/>
      <c r="BJ5" s="428"/>
      <c r="BK5" s="428"/>
      <c r="BL5" s="428"/>
      <c r="BM5" s="428"/>
      <c r="BN5" s="428"/>
      <c r="BO5" s="428"/>
      <c r="BP5" s="428"/>
      <c r="BQ5" s="429"/>
      <c r="BS5" s="128"/>
      <c r="BT5" s="128"/>
      <c r="BU5" s="128"/>
    </row>
    <row r="6" spans="1:73" ht="14.4" customHeight="1">
      <c r="A6" s="128"/>
      <c r="G6" s="430"/>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1"/>
      <c r="AY6" s="431"/>
      <c r="AZ6" s="431"/>
      <c r="BA6" s="431"/>
      <c r="BB6" s="431"/>
      <c r="BC6" s="431"/>
      <c r="BD6" s="431"/>
      <c r="BE6" s="431"/>
      <c r="BF6" s="431"/>
      <c r="BG6" s="431"/>
      <c r="BH6" s="431"/>
      <c r="BI6" s="431"/>
      <c r="BJ6" s="431"/>
      <c r="BK6" s="431"/>
      <c r="BL6" s="431"/>
      <c r="BM6" s="431"/>
      <c r="BN6" s="431"/>
      <c r="BO6" s="431"/>
      <c r="BP6" s="431"/>
      <c r="BQ6" s="432"/>
      <c r="BS6" s="128"/>
      <c r="BT6" s="128"/>
      <c r="BU6" s="128"/>
    </row>
    <row r="7" spans="1:73" ht="14.4" customHeight="1">
      <c r="A7" s="128"/>
      <c r="G7" s="433"/>
      <c r="H7" s="434"/>
      <c r="I7" s="434"/>
      <c r="J7" s="434"/>
      <c r="K7" s="434"/>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4"/>
      <c r="AK7" s="434"/>
      <c r="AL7" s="434"/>
      <c r="AM7" s="434"/>
      <c r="AN7" s="434"/>
      <c r="AO7" s="434"/>
      <c r="AP7" s="434"/>
      <c r="AQ7" s="434"/>
      <c r="AR7" s="434"/>
      <c r="AS7" s="434"/>
      <c r="AT7" s="434"/>
      <c r="AU7" s="434"/>
      <c r="AV7" s="434"/>
      <c r="AW7" s="434"/>
      <c r="AX7" s="434"/>
      <c r="AY7" s="434"/>
      <c r="AZ7" s="434"/>
      <c r="BA7" s="434"/>
      <c r="BB7" s="434"/>
      <c r="BC7" s="434"/>
      <c r="BD7" s="434"/>
      <c r="BE7" s="434"/>
      <c r="BF7" s="434"/>
      <c r="BG7" s="434"/>
      <c r="BH7" s="434"/>
      <c r="BI7" s="434"/>
      <c r="BJ7" s="434"/>
      <c r="BK7" s="434"/>
      <c r="BL7" s="434"/>
      <c r="BM7" s="434"/>
      <c r="BN7" s="434"/>
      <c r="BO7" s="434"/>
      <c r="BP7" s="434"/>
      <c r="BQ7" s="435"/>
      <c r="BS7" s="128"/>
      <c r="BT7" s="128"/>
      <c r="BU7" s="128"/>
    </row>
    <row r="8" spans="1:73" ht="14.4" customHeight="1">
      <c r="A8" s="128"/>
      <c r="G8" s="436" t="s">
        <v>9</v>
      </c>
      <c r="H8" s="437"/>
      <c r="I8" s="437"/>
      <c r="J8" s="437"/>
      <c r="K8" s="437"/>
      <c r="L8" s="437"/>
      <c r="M8" s="437"/>
      <c r="N8" s="437"/>
      <c r="O8" s="437"/>
      <c r="P8" s="437"/>
      <c r="Q8" s="437"/>
      <c r="R8" s="437"/>
      <c r="S8" s="437"/>
      <c r="T8" s="438"/>
      <c r="U8" s="418" t="str">
        <f>IF(入力シート!AG1="","",入力シート!AG1&amp;"  "&amp;入力シート!AG2)</f>
        <v>90  〇〇</v>
      </c>
      <c r="V8" s="419"/>
      <c r="W8" s="419"/>
      <c r="X8" s="419"/>
      <c r="Y8" s="419"/>
      <c r="Z8" s="419"/>
      <c r="AA8" s="419"/>
      <c r="AB8" s="419"/>
      <c r="AC8" s="419"/>
      <c r="AD8" s="419"/>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69" t="s">
        <v>45</v>
      </c>
      <c r="BC8" s="469"/>
      <c r="BD8" s="469"/>
      <c r="BE8" s="469"/>
      <c r="BF8" s="469"/>
      <c r="BG8" s="469"/>
      <c r="BH8" s="469"/>
      <c r="BI8" s="469"/>
      <c r="BJ8" s="469"/>
      <c r="BK8" s="469"/>
      <c r="BL8" s="469"/>
      <c r="BM8" s="469"/>
      <c r="BN8" s="469"/>
      <c r="BO8" s="469"/>
      <c r="BP8" s="469"/>
      <c r="BQ8" s="470"/>
      <c r="BS8" s="128"/>
      <c r="BT8" s="128"/>
      <c r="BU8" s="128"/>
    </row>
    <row r="9" spans="1:73" ht="14.4" customHeight="1">
      <c r="A9" s="128"/>
      <c r="G9" s="439"/>
      <c r="H9" s="440"/>
      <c r="I9" s="440"/>
      <c r="J9" s="440"/>
      <c r="K9" s="440"/>
      <c r="L9" s="440"/>
      <c r="M9" s="440"/>
      <c r="N9" s="440"/>
      <c r="O9" s="440"/>
      <c r="P9" s="440"/>
      <c r="Q9" s="440"/>
      <c r="R9" s="440"/>
      <c r="S9" s="440"/>
      <c r="T9" s="441"/>
      <c r="U9" s="420"/>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71"/>
      <c r="BC9" s="471"/>
      <c r="BD9" s="471"/>
      <c r="BE9" s="471"/>
      <c r="BF9" s="471"/>
      <c r="BG9" s="471"/>
      <c r="BH9" s="471"/>
      <c r="BI9" s="471"/>
      <c r="BJ9" s="471"/>
      <c r="BK9" s="471"/>
      <c r="BL9" s="471"/>
      <c r="BM9" s="471"/>
      <c r="BN9" s="471"/>
      <c r="BO9" s="471"/>
      <c r="BP9" s="471"/>
      <c r="BQ9" s="472"/>
      <c r="BS9" s="128"/>
      <c r="BT9" s="128"/>
      <c r="BU9" s="128"/>
    </row>
    <row r="10" spans="1:73" ht="14.4" customHeight="1">
      <c r="A10" s="128"/>
      <c r="G10" s="442"/>
      <c r="H10" s="443"/>
      <c r="I10" s="443"/>
      <c r="J10" s="443"/>
      <c r="K10" s="443"/>
      <c r="L10" s="443"/>
      <c r="M10" s="443"/>
      <c r="N10" s="443"/>
      <c r="O10" s="443"/>
      <c r="P10" s="443"/>
      <c r="Q10" s="443"/>
      <c r="R10" s="443"/>
      <c r="S10" s="443"/>
      <c r="T10" s="444"/>
      <c r="U10" s="422"/>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73"/>
      <c r="BC10" s="473"/>
      <c r="BD10" s="473"/>
      <c r="BE10" s="473"/>
      <c r="BF10" s="473"/>
      <c r="BG10" s="473"/>
      <c r="BH10" s="473"/>
      <c r="BI10" s="473"/>
      <c r="BJ10" s="473"/>
      <c r="BK10" s="473"/>
      <c r="BL10" s="473"/>
      <c r="BM10" s="473"/>
      <c r="BN10" s="473"/>
      <c r="BO10" s="473"/>
      <c r="BP10" s="473"/>
      <c r="BQ10" s="474"/>
      <c r="BS10" s="128"/>
      <c r="BT10" s="128"/>
      <c r="BU10" s="128"/>
    </row>
    <row r="11" spans="1:73" ht="14.4" customHeight="1">
      <c r="A11" s="128">
        <v>3</v>
      </c>
      <c r="G11" s="436" t="s">
        <v>10</v>
      </c>
      <c r="H11" s="437"/>
      <c r="I11" s="437"/>
      <c r="J11" s="437"/>
      <c r="K11" s="437"/>
      <c r="L11" s="437"/>
      <c r="M11" s="437"/>
      <c r="N11" s="437"/>
      <c r="O11" s="437"/>
      <c r="P11" s="437"/>
      <c r="Q11" s="437"/>
      <c r="R11" s="437"/>
      <c r="S11" s="437"/>
      <c r="T11" s="438"/>
      <c r="U11" s="418" t="str">
        <f>IF(INDEX(入力,$A11,BQ$1)="","",INDEX(入力,$A11,BQ$1))</f>
        <v/>
      </c>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66"/>
      <c r="BS11" s="128"/>
      <c r="BT11" s="128"/>
      <c r="BU11" s="128"/>
    </row>
    <row r="12" spans="1:73" ht="14.4" customHeight="1">
      <c r="A12" s="128"/>
      <c r="G12" s="439"/>
      <c r="H12" s="440"/>
      <c r="I12" s="440"/>
      <c r="J12" s="440"/>
      <c r="K12" s="440"/>
      <c r="L12" s="440"/>
      <c r="M12" s="440"/>
      <c r="N12" s="440"/>
      <c r="O12" s="440"/>
      <c r="P12" s="440"/>
      <c r="Q12" s="440"/>
      <c r="R12" s="440"/>
      <c r="S12" s="440"/>
      <c r="T12" s="441"/>
      <c r="U12" s="420"/>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67"/>
      <c r="BS12" s="128"/>
      <c r="BT12" s="128"/>
      <c r="BU12" s="128"/>
    </row>
    <row r="13" spans="1:73" ht="14.4" customHeight="1">
      <c r="A13" s="128"/>
      <c r="G13" s="442"/>
      <c r="H13" s="443"/>
      <c r="I13" s="443"/>
      <c r="J13" s="443"/>
      <c r="K13" s="443"/>
      <c r="L13" s="443"/>
      <c r="M13" s="443"/>
      <c r="N13" s="443"/>
      <c r="O13" s="443"/>
      <c r="P13" s="443"/>
      <c r="Q13" s="443"/>
      <c r="R13" s="443"/>
      <c r="S13" s="443"/>
      <c r="T13" s="444"/>
      <c r="U13" s="422"/>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68"/>
      <c r="BS13" s="128"/>
      <c r="BT13" s="128"/>
      <c r="BU13" s="128"/>
    </row>
    <row r="14" spans="1:73" ht="14.4" customHeight="1">
      <c r="A14" s="128"/>
      <c r="G14" s="2"/>
      <c r="I14" s="437"/>
      <c r="J14" s="437"/>
      <c r="K14" s="437"/>
      <c r="L14" s="437"/>
      <c r="M14" s="437"/>
      <c r="N14" s="437"/>
      <c r="O14" s="437"/>
      <c r="P14" s="437"/>
      <c r="Q14" s="437"/>
      <c r="R14" s="437"/>
      <c r="S14" s="437"/>
      <c r="T14" s="437"/>
      <c r="U14" s="437"/>
      <c r="V14" s="437"/>
      <c r="W14" s="437"/>
      <c r="X14" s="437"/>
      <c r="Y14" s="437"/>
      <c r="Z14" s="17"/>
      <c r="AA14" s="17"/>
      <c r="AB14" s="17"/>
      <c r="AC14" s="17"/>
      <c r="AD14" s="17"/>
      <c r="AE14" s="17"/>
      <c r="AF14" s="425" t="s">
        <v>24</v>
      </c>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13"/>
      <c r="BP14" s="13"/>
      <c r="BQ14" s="14"/>
      <c r="BS14" s="128"/>
      <c r="BT14" s="128"/>
      <c r="BU14" s="128"/>
    </row>
    <row r="15" spans="1:73" ht="14.4" customHeight="1">
      <c r="A15" s="128"/>
      <c r="G15" s="2"/>
      <c r="I15" s="440"/>
      <c r="J15" s="440"/>
      <c r="K15" s="440"/>
      <c r="L15" s="440"/>
      <c r="M15" s="440"/>
      <c r="N15" s="440"/>
      <c r="O15" s="440"/>
      <c r="P15" s="440"/>
      <c r="Q15" s="440"/>
      <c r="R15" s="440"/>
      <c r="S15" s="440"/>
      <c r="T15" s="440"/>
      <c r="U15" s="440"/>
      <c r="V15" s="440"/>
      <c r="W15" s="440"/>
      <c r="X15" s="440"/>
      <c r="Y15" s="440"/>
      <c r="Z15" s="18"/>
      <c r="AA15" s="18"/>
      <c r="AB15" s="18"/>
      <c r="AC15" s="18"/>
      <c r="AD15" s="18"/>
      <c r="AE15" s="18"/>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15"/>
      <c r="BP15" s="15"/>
      <c r="BQ15" s="16"/>
      <c r="BS15" s="128"/>
      <c r="BT15" s="128"/>
      <c r="BU15" s="128"/>
    </row>
    <row r="16" spans="1:73" ht="14.4" customHeight="1">
      <c r="A16" s="128"/>
      <c r="G16" s="2"/>
      <c r="I16" s="19" t="s">
        <v>284</v>
      </c>
      <c r="J16" s="19"/>
      <c r="K16" s="19"/>
      <c r="L16" s="19"/>
      <c r="M16" s="19"/>
      <c r="N16" s="19"/>
      <c r="O16" s="19"/>
      <c r="P16" s="19"/>
      <c r="Q16" s="19"/>
      <c r="R16" s="19"/>
      <c r="S16" s="19"/>
      <c r="T16" s="19"/>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5"/>
      <c r="BP16" s="15"/>
      <c r="BQ16" s="16"/>
      <c r="BS16" s="128"/>
      <c r="BT16" s="128"/>
      <c r="BU16" s="128"/>
    </row>
    <row r="17" spans="1:73" ht="14.4" customHeight="1">
      <c r="A17" s="128"/>
      <c r="G17" s="2"/>
      <c r="BQ17" s="3"/>
      <c r="BS17" s="128"/>
      <c r="BT17" s="128"/>
      <c r="BU17" s="128"/>
    </row>
    <row r="18" spans="1:73" ht="14.4" customHeight="1">
      <c r="A18" s="128"/>
      <c r="G18" s="424" t="s">
        <v>1</v>
      </c>
      <c r="H18" s="424"/>
      <c r="I18" s="424"/>
      <c r="J18" s="424"/>
      <c r="K18" s="424" t="s">
        <v>3</v>
      </c>
      <c r="L18" s="424"/>
      <c r="M18" s="424"/>
      <c r="N18" s="424"/>
      <c r="O18" s="424"/>
      <c r="P18" s="424"/>
      <c r="Q18" s="424"/>
      <c r="R18" s="424"/>
      <c r="S18" s="424"/>
      <c r="T18" s="424"/>
      <c r="U18" s="424" t="s">
        <v>11</v>
      </c>
      <c r="V18" s="424"/>
      <c r="W18" s="424"/>
      <c r="X18" s="424"/>
      <c r="Y18" s="424"/>
      <c r="Z18" s="424"/>
      <c r="AA18" s="424"/>
      <c r="AB18" s="424"/>
      <c r="AC18" s="424"/>
      <c r="AD18" s="424"/>
      <c r="AE18" s="424"/>
      <c r="AF18" s="424"/>
      <c r="AG18" s="424"/>
      <c r="AH18" s="424"/>
      <c r="AI18" s="424"/>
      <c r="AJ18" s="424"/>
      <c r="AK18" s="424"/>
      <c r="AL18" s="424"/>
      <c r="AM18" s="424"/>
      <c r="AN18" s="424"/>
      <c r="AO18" s="424" t="s">
        <v>102</v>
      </c>
      <c r="AP18" s="424"/>
      <c r="AQ18" s="424"/>
      <c r="AR18" s="424"/>
      <c r="AS18" s="424"/>
      <c r="AT18" s="424"/>
      <c r="AU18" s="424"/>
      <c r="AV18" s="424"/>
      <c r="AW18" s="424"/>
      <c r="AX18" s="424"/>
      <c r="AY18" s="424"/>
      <c r="AZ18" s="424"/>
      <c r="BA18" s="424"/>
      <c r="BB18" s="424"/>
      <c r="BC18" s="424"/>
      <c r="BD18" s="424"/>
      <c r="BE18" s="424"/>
      <c r="BF18" s="424"/>
      <c r="BG18" s="424"/>
      <c r="BH18" s="424" t="s">
        <v>2</v>
      </c>
      <c r="BI18" s="424"/>
      <c r="BJ18" s="424"/>
      <c r="BK18" s="424"/>
      <c r="BL18" s="424"/>
      <c r="BM18" s="424" t="s">
        <v>8</v>
      </c>
      <c r="BN18" s="424"/>
      <c r="BO18" s="424"/>
      <c r="BP18" s="424"/>
      <c r="BQ18" s="424"/>
      <c r="BS18" s="128"/>
      <c r="BT18" s="128"/>
      <c r="BU18" s="128"/>
    </row>
    <row r="19" spans="1:73" ht="14.4" customHeight="1">
      <c r="A19" s="128"/>
      <c r="G19" s="424"/>
      <c r="H19" s="424"/>
      <c r="I19" s="424"/>
      <c r="J19" s="424"/>
      <c r="K19" s="424"/>
      <c r="L19" s="424"/>
      <c r="M19" s="424"/>
      <c r="N19" s="424"/>
      <c r="O19" s="424"/>
      <c r="P19" s="424"/>
      <c r="Q19" s="424"/>
      <c r="R19" s="424"/>
      <c r="S19" s="424"/>
      <c r="T19" s="424"/>
      <c r="U19" s="424"/>
      <c r="V19" s="424"/>
      <c r="W19" s="424"/>
      <c r="X19" s="424"/>
      <c r="Y19" s="424"/>
      <c r="Z19" s="424"/>
      <c r="AA19" s="424"/>
      <c r="AB19" s="424"/>
      <c r="AC19" s="424"/>
      <c r="AD19" s="424"/>
      <c r="AE19" s="424"/>
      <c r="AF19" s="424"/>
      <c r="AG19" s="424"/>
      <c r="AH19" s="424"/>
      <c r="AI19" s="424"/>
      <c r="AJ19" s="424"/>
      <c r="AK19" s="424"/>
      <c r="AL19" s="424"/>
      <c r="AM19" s="424"/>
      <c r="AN19" s="424"/>
      <c r="AO19" s="424"/>
      <c r="AP19" s="424"/>
      <c r="AQ19" s="424"/>
      <c r="AR19" s="424"/>
      <c r="AS19" s="424"/>
      <c r="AT19" s="424"/>
      <c r="AU19" s="424"/>
      <c r="AV19" s="424"/>
      <c r="AW19" s="424"/>
      <c r="AX19" s="424"/>
      <c r="AY19" s="424"/>
      <c r="AZ19" s="424"/>
      <c r="BA19" s="424"/>
      <c r="BB19" s="424"/>
      <c r="BC19" s="424"/>
      <c r="BD19" s="424"/>
      <c r="BE19" s="424"/>
      <c r="BF19" s="424"/>
      <c r="BG19" s="424"/>
      <c r="BH19" s="424"/>
      <c r="BI19" s="424"/>
      <c r="BJ19" s="424"/>
      <c r="BK19" s="424"/>
      <c r="BL19" s="424"/>
      <c r="BM19" s="424"/>
      <c r="BN19" s="424"/>
      <c r="BO19" s="424"/>
      <c r="BP19" s="424"/>
      <c r="BQ19" s="424"/>
      <c r="BS19" s="128"/>
      <c r="BT19" s="128"/>
      <c r="BU19" s="128"/>
    </row>
    <row r="20" spans="1:73" ht="14.4" customHeight="1">
      <c r="A20" s="128">
        <v>5</v>
      </c>
      <c r="G20" s="424">
        <v>1</v>
      </c>
      <c r="H20" s="424"/>
      <c r="I20" s="424"/>
      <c r="J20" s="424"/>
      <c r="K20" s="417" t="str">
        <f ca="1">IF(INDEX(入力,$A20,K$1)="","",INDEX(入力,$A20,K$1))</f>
        <v/>
      </c>
      <c r="L20" s="417"/>
      <c r="M20" s="417"/>
      <c r="N20" s="417"/>
      <c r="O20" s="417"/>
      <c r="P20" s="417"/>
      <c r="Q20" s="417"/>
      <c r="R20" s="417"/>
      <c r="S20" s="417"/>
      <c r="T20" s="417"/>
      <c r="U20" s="417" t="str">
        <f ca="1">IF($K20="","",VLOOKUP($K20,旧選手名簿,U$1,FALSE))</f>
        <v/>
      </c>
      <c r="V20" s="417"/>
      <c r="W20" s="417"/>
      <c r="X20" s="417"/>
      <c r="Y20" s="417"/>
      <c r="Z20" s="417"/>
      <c r="AA20" s="417"/>
      <c r="AB20" s="417"/>
      <c r="AC20" s="417"/>
      <c r="AD20" s="417"/>
      <c r="AE20" s="417" t="str">
        <f>IF(INDEX(入力シート!AE2:BC37,$A20,AE$1)="","",入力シート!$AG$1*100+INDEX(入力シート!AE2:BC37,$A20,AE$1))</f>
        <v/>
      </c>
      <c r="AF20" s="417"/>
      <c r="AG20" s="417"/>
      <c r="AH20" s="417"/>
      <c r="AI20" s="417"/>
      <c r="AJ20" s="417"/>
      <c r="AK20" s="417"/>
      <c r="AL20" s="417"/>
      <c r="AM20" s="417"/>
      <c r="AN20" s="417"/>
      <c r="AO20" s="417" t="str">
        <f ca="1">IF($K20="","",VLOOKUP($K20,旧選手名簿,AO$1,FALSE))</f>
        <v/>
      </c>
      <c r="AP20" s="417"/>
      <c r="AQ20" s="417"/>
      <c r="AR20" s="417"/>
      <c r="AS20" s="417"/>
      <c r="AT20" s="417"/>
      <c r="AU20" s="417"/>
      <c r="AV20" s="417"/>
      <c r="AW20" s="417"/>
      <c r="AX20" s="417"/>
      <c r="AY20" s="417"/>
      <c r="AZ20" s="417"/>
      <c r="BA20" s="417"/>
      <c r="BB20" s="417"/>
      <c r="BC20" s="417"/>
      <c r="BD20" s="417"/>
      <c r="BE20" s="417"/>
      <c r="BF20" s="417"/>
      <c r="BG20" s="417"/>
      <c r="BH20" s="417" t="str">
        <f ca="1">IF($K20="","",VLOOKUP($K20,旧選手名簿,BH$1,FALSE))</f>
        <v/>
      </c>
      <c r="BI20" s="417"/>
      <c r="BJ20" s="417"/>
      <c r="BK20" s="417"/>
      <c r="BL20" s="417"/>
      <c r="BM20" s="417" t="str">
        <f ca="1">IF($K20="","",VLOOKUP($K20,旧選手名簿,BM$1,FALSE))</f>
        <v/>
      </c>
      <c r="BN20" s="417"/>
      <c r="BO20" s="417"/>
      <c r="BP20" s="417"/>
      <c r="BQ20" s="417"/>
      <c r="BS20" s="128"/>
      <c r="BT20" s="128"/>
      <c r="BU20" s="128"/>
    </row>
    <row r="21" spans="1:73" ht="14.4" customHeight="1">
      <c r="A21" s="128"/>
      <c r="G21" s="424"/>
      <c r="H21" s="424"/>
      <c r="I21" s="424"/>
      <c r="J21" s="424"/>
      <c r="K21" s="417"/>
      <c r="L21" s="417"/>
      <c r="M21" s="417"/>
      <c r="N21" s="417"/>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17"/>
      <c r="AP21" s="417"/>
      <c r="AQ21" s="417"/>
      <c r="AR21" s="417"/>
      <c r="AS21" s="417"/>
      <c r="AT21" s="417"/>
      <c r="AU21" s="417"/>
      <c r="AV21" s="417"/>
      <c r="AW21" s="417"/>
      <c r="AX21" s="417"/>
      <c r="AY21" s="417"/>
      <c r="AZ21" s="417"/>
      <c r="BA21" s="417"/>
      <c r="BB21" s="417"/>
      <c r="BC21" s="417"/>
      <c r="BD21" s="417"/>
      <c r="BE21" s="417"/>
      <c r="BF21" s="417"/>
      <c r="BG21" s="417"/>
      <c r="BH21" s="417"/>
      <c r="BI21" s="417"/>
      <c r="BJ21" s="417"/>
      <c r="BK21" s="417"/>
      <c r="BL21" s="417"/>
      <c r="BM21" s="417"/>
      <c r="BN21" s="417"/>
      <c r="BO21" s="417"/>
      <c r="BP21" s="417"/>
      <c r="BQ21" s="417"/>
      <c r="BS21" s="128"/>
      <c r="BT21" s="128"/>
      <c r="BU21" s="128"/>
    </row>
    <row r="22" spans="1:73" ht="14.4" customHeight="1">
      <c r="A22" s="128"/>
      <c r="G22" s="424"/>
      <c r="H22" s="424"/>
      <c r="I22" s="424"/>
      <c r="J22" s="424"/>
      <c r="K22" s="417"/>
      <c r="L22" s="417"/>
      <c r="M22" s="417"/>
      <c r="N22" s="417"/>
      <c r="O22" s="417"/>
      <c r="P22" s="417"/>
      <c r="Q22" s="417"/>
      <c r="R22" s="417"/>
      <c r="S22" s="417"/>
      <c r="T22" s="417"/>
      <c r="U22" s="417"/>
      <c r="V22" s="417"/>
      <c r="W22" s="417"/>
      <c r="X22" s="417"/>
      <c r="Y22" s="417"/>
      <c r="Z22" s="417"/>
      <c r="AA22" s="417"/>
      <c r="AB22" s="417"/>
      <c r="AC22" s="417"/>
      <c r="AD22" s="417"/>
      <c r="AE22" s="417"/>
      <c r="AF22" s="417"/>
      <c r="AG22" s="417"/>
      <c r="AH22" s="417"/>
      <c r="AI22" s="417"/>
      <c r="AJ22" s="417"/>
      <c r="AK22" s="417"/>
      <c r="AL22" s="417"/>
      <c r="AM22" s="417"/>
      <c r="AN22" s="417"/>
      <c r="AO22" s="417"/>
      <c r="AP22" s="417"/>
      <c r="AQ22" s="417"/>
      <c r="AR22" s="417"/>
      <c r="AS22" s="417"/>
      <c r="AT22" s="417"/>
      <c r="AU22" s="417"/>
      <c r="AV22" s="417"/>
      <c r="AW22" s="417"/>
      <c r="AX22" s="417"/>
      <c r="AY22" s="417"/>
      <c r="AZ22" s="417"/>
      <c r="BA22" s="417"/>
      <c r="BB22" s="417"/>
      <c r="BC22" s="417"/>
      <c r="BD22" s="417"/>
      <c r="BE22" s="417"/>
      <c r="BF22" s="417"/>
      <c r="BG22" s="417"/>
      <c r="BH22" s="417"/>
      <c r="BI22" s="417"/>
      <c r="BJ22" s="417"/>
      <c r="BK22" s="417"/>
      <c r="BL22" s="417"/>
      <c r="BM22" s="417"/>
      <c r="BN22" s="417"/>
      <c r="BO22" s="417"/>
      <c r="BP22" s="417"/>
      <c r="BQ22" s="417"/>
      <c r="BS22" s="128"/>
      <c r="BT22" s="128"/>
      <c r="BU22" s="128"/>
    </row>
    <row r="23" spans="1:73" ht="14.4" customHeight="1">
      <c r="A23" s="128">
        <f>A20+1</f>
        <v>6</v>
      </c>
      <c r="G23" s="424">
        <v>2</v>
      </c>
      <c r="H23" s="424"/>
      <c r="I23" s="424"/>
      <c r="J23" s="424"/>
      <c r="K23" s="417" t="str">
        <f ca="1">IF(INDEX(入力,$A23,K$1)="","",INDEX(入力,$A23,K$1))</f>
        <v/>
      </c>
      <c r="L23" s="417"/>
      <c r="M23" s="417"/>
      <c r="N23" s="417"/>
      <c r="O23" s="417"/>
      <c r="P23" s="417"/>
      <c r="Q23" s="417"/>
      <c r="R23" s="417"/>
      <c r="S23" s="417"/>
      <c r="T23" s="417"/>
      <c r="U23" s="417" t="str">
        <f ca="1">IF($K23="","",VLOOKUP($K23,旧選手名簿,U$1,FALSE))</f>
        <v/>
      </c>
      <c r="V23" s="417"/>
      <c r="W23" s="417"/>
      <c r="X23" s="417"/>
      <c r="Y23" s="417"/>
      <c r="Z23" s="417"/>
      <c r="AA23" s="417"/>
      <c r="AB23" s="417"/>
      <c r="AC23" s="417"/>
      <c r="AD23" s="417"/>
      <c r="AE23" s="417" t="str">
        <f>IF(INDEX(入力シート!AE5:BC40,$A23,AE$1)="","",入力シート!$AG$1*100+INDEX(入力シート!AE5:BC40,$A23,AE$1))</f>
        <v/>
      </c>
      <c r="AF23" s="417"/>
      <c r="AG23" s="417"/>
      <c r="AH23" s="417"/>
      <c r="AI23" s="417"/>
      <c r="AJ23" s="417"/>
      <c r="AK23" s="417"/>
      <c r="AL23" s="417"/>
      <c r="AM23" s="417"/>
      <c r="AN23" s="417"/>
      <c r="AO23" s="417" t="str">
        <f ca="1">IF($K23="","",VLOOKUP($K23,旧選手名簿,AO$1,FALSE))</f>
        <v/>
      </c>
      <c r="AP23" s="417"/>
      <c r="AQ23" s="417"/>
      <c r="AR23" s="417"/>
      <c r="AS23" s="417"/>
      <c r="AT23" s="417"/>
      <c r="AU23" s="417"/>
      <c r="AV23" s="417"/>
      <c r="AW23" s="417"/>
      <c r="AX23" s="417"/>
      <c r="AY23" s="417"/>
      <c r="AZ23" s="417"/>
      <c r="BA23" s="417"/>
      <c r="BB23" s="417"/>
      <c r="BC23" s="417"/>
      <c r="BD23" s="417"/>
      <c r="BE23" s="417"/>
      <c r="BF23" s="417"/>
      <c r="BG23" s="417"/>
      <c r="BH23" s="417" t="str">
        <f ca="1">IF($K23="","",VLOOKUP($K23,旧選手名簿,BH$1,FALSE))</f>
        <v/>
      </c>
      <c r="BI23" s="417"/>
      <c r="BJ23" s="417"/>
      <c r="BK23" s="417"/>
      <c r="BL23" s="417"/>
      <c r="BM23" s="417" t="str">
        <f ca="1">IF($K23="","",VLOOKUP($K23,旧選手名簿,BM$1,FALSE))</f>
        <v/>
      </c>
      <c r="BN23" s="417"/>
      <c r="BO23" s="417"/>
      <c r="BP23" s="417"/>
      <c r="BQ23" s="417"/>
      <c r="BS23" s="128"/>
      <c r="BT23" s="128"/>
      <c r="BU23" s="128"/>
    </row>
    <row r="24" spans="1:73" ht="14.4" customHeight="1">
      <c r="A24" s="128"/>
      <c r="G24" s="424"/>
      <c r="H24" s="424"/>
      <c r="I24" s="424"/>
      <c r="J24" s="424"/>
      <c r="K24" s="417"/>
      <c r="L24" s="417"/>
      <c r="M24" s="417"/>
      <c r="N24" s="417"/>
      <c r="O24" s="417"/>
      <c r="P24" s="417"/>
      <c r="Q24" s="417"/>
      <c r="R24" s="417"/>
      <c r="S24" s="417"/>
      <c r="T24" s="417"/>
      <c r="U24" s="417"/>
      <c r="V24" s="417"/>
      <c r="W24" s="417"/>
      <c r="X24" s="417"/>
      <c r="Y24" s="417"/>
      <c r="Z24" s="417"/>
      <c r="AA24" s="417"/>
      <c r="AB24" s="417"/>
      <c r="AC24" s="417"/>
      <c r="AD24" s="417"/>
      <c r="AE24" s="417"/>
      <c r="AF24" s="417"/>
      <c r="AG24" s="417"/>
      <c r="AH24" s="417"/>
      <c r="AI24" s="417"/>
      <c r="AJ24" s="417"/>
      <c r="AK24" s="417"/>
      <c r="AL24" s="417"/>
      <c r="AM24" s="417"/>
      <c r="AN24" s="417"/>
      <c r="AO24" s="417"/>
      <c r="AP24" s="417"/>
      <c r="AQ24" s="417"/>
      <c r="AR24" s="417"/>
      <c r="AS24" s="417"/>
      <c r="AT24" s="417"/>
      <c r="AU24" s="417"/>
      <c r="AV24" s="417"/>
      <c r="AW24" s="417"/>
      <c r="AX24" s="417"/>
      <c r="AY24" s="417"/>
      <c r="AZ24" s="417"/>
      <c r="BA24" s="417"/>
      <c r="BB24" s="417"/>
      <c r="BC24" s="417"/>
      <c r="BD24" s="417"/>
      <c r="BE24" s="417"/>
      <c r="BF24" s="417"/>
      <c r="BG24" s="417"/>
      <c r="BH24" s="417"/>
      <c r="BI24" s="417"/>
      <c r="BJ24" s="417"/>
      <c r="BK24" s="417"/>
      <c r="BL24" s="417"/>
      <c r="BM24" s="417"/>
      <c r="BN24" s="417"/>
      <c r="BO24" s="417"/>
      <c r="BP24" s="417"/>
      <c r="BQ24" s="417"/>
      <c r="BS24" s="128"/>
      <c r="BT24" s="128"/>
      <c r="BU24" s="128"/>
    </row>
    <row r="25" spans="1:73" ht="14.4" customHeight="1">
      <c r="A25" s="128"/>
      <c r="G25" s="424"/>
      <c r="H25" s="424"/>
      <c r="I25" s="424"/>
      <c r="J25" s="424"/>
      <c r="K25" s="417"/>
      <c r="L25" s="417"/>
      <c r="M25" s="417"/>
      <c r="N25" s="417"/>
      <c r="O25" s="417"/>
      <c r="P25" s="417"/>
      <c r="Q25" s="417"/>
      <c r="R25" s="417"/>
      <c r="S25" s="417"/>
      <c r="T25" s="417"/>
      <c r="U25" s="417"/>
      <c r="V25" s="417"/>
      <c r="W25" s="417"/>
      <c r="X25" s="417"/>
      <c r="Y25" s="417"/>
      <c r="Z25" s="417"/>
      <c r="AA25" s="417"/>
      <c r="AB25" s="417"/>
      <c r="AC25" s="417"/>
      <c r="AD25" s="417"/>
      <c r="AE25" s="417"/>
      <c r="AF25" s="417"/>
      <c r="AG25" s="417"/>
      <c r="AH25" s="417"/>
      <c r="AI25" s="417"/>
      <c r="AJ25" s="417"/>
      <c r="AK25" s="417"/>
      <c r="AL25" s="417"/>
      <c r="AM25" s="417"/>
      <c r="AN25" s="417"/>
      <c r="AO25" s="417"/>
      <c r="AP25" s="417"/>
      <c r="AQ25" s="417"/>
      <c r="AR25" s="417"/>
      <c r="AS25" s="417"/>
      <c r="AT25" s="417"/>
      <c r="AU25" s="417"/>
      <c r="AV25" s="417"/>
      <c r="AW25" s="417"/>
      <c r="AX25" s="417"/>
      <c r="AY25" s="417"/>
      <c r="AZ25" s="417"/>
      <c r="BA25" s="417"/>
      <c r="BB25" s="417"/>
      <c r="BC25" s="417"/>
      <c r="BD25" s="417"/>
      <c r="BE25" s="417"/>
      <c r="BF25" s="417"/>
      <c r="BG25" s="417"/>
      <c r="BH25" s="417"/>
      <c r="BI25" s="417"/>
      <c r="BJ25" s="417"/>
      <c r="BK25" s="417"/>
      <c r="BL25" s="417"/>
      <c r="BM25" s="417"/>
      <c r="BN25" s="417"/>
      <c r="BO25" s="417"/>
      <c r="BP25" s="417"/>
      <c r="BQ25" s="417"/>
      <c r="BS25" s="128"/>
      <c r="BT25" s="128"/>
      <c r="BU25" s="128"/>
    </row>
    <row r="26" spans="1:73" ht="14.4" customHeight="1">
      <c r="A26" s="128">
        <f>A23+1</f>
        <v>7</v>
      </c>
      <c r="G26" s="424">
        <v>3</v>
      </c>
      <c r="H26" s="424"/>
      <c r="I26" s="424"/>
      <c r="J26" s="424"/>
      <c r="K26" s="417" t="str">
        <f ca="1">IF(INDEX(入力,$A26,K$1)="","",INDEX(入力,$A26,K$1))</f>
        <v/>
      </c>
      <c r="L26" s="417"/>
      <c r="M26" s="417"/>
      <c r="N26" s="417"/>
      <c r="O26" s="417"/>
      <c r="P26" s="417"/>
      <c r="Q26" s="417"/>
      <c r="R26" s="417"/>
      <c r="S26" s="417"/>
      <c r="T26" s="417"/>
      <c r="U26" s="417" t="str">
        <f ca="1">IF($K26="","",VLOOKUP($K26,旧選手名簿,U$1,FALSE))</f>
        <v/>
      </c>
      <c r="V26" s="417"/>
      <c r="W26" s="417"/>
      <c r="X26" s="417"/>
      <c r="Y26" s="417"/>
      <c r="Z26" s="417"/>
      <c r="AA26" s="417"/>
      <c r="AB26" s="417"/>
      <c r="AC26" s="417"/>
      <c r="AD26" s="417"/>
      <c r="AE26" s="417">
        <f>IF(INDEX(入力シート!AE8:BC43,$A26,AE$1)="","",入力シート!$AG$1*100+INDEX(入力シート!AE8:BC43,$A26,AE$1))</f>
        <v>9002</v>
      </c>
      <c r="AF26" s="417"/>
      <c r="AG26" s="417"/>
      <c r="AH26" s="417"/>
      <c r="AI26" s="417"/>
      <c r="AJ26" s="417"/>
      <c r="AK26" s="417"/>
      <c r="AL26" s="417"/>
      <c r="AM26" s="417"/>
      <c r="AN26" s="417"/>
      <c r="AO26" s="417" t="str">
        <f ca="1">IF($K26="","",VLOOKUP($K26,旧選手名簿,AO$1,FALSE))</f>
        <v/>
      </c>
      <c r="AP26" s="417"/>
      <c r="AQ26" s="417"/>
      <c r="AR26" s="417"/>
      <c r="AS26" s="417"/>
      <c r="AT26" s="417"/>
      <c r="AU26" s="417"/>
      <c r="AV26" s="417"/>
      <c r="AW26" s="417"/>
      <c r="AX26" s="417"/>
      <c r="AY26" s="417"/>
      <c r="AZ26" s="417"/>
      <c r="BA26" s="417"/>
      <c r="BB26" s="417"/>
      <c r="BC26" s="417"/>
      <c r="BD26" s="417"/>
      <c r="BE26" s="417"/>
      <c r="BF26" s="417"/>
      <c r="BG26" s="417"/>
      <c r="BH26" s="417" t="str">
        <f ca="1">IF($K26="","",VLOOKUP($K26,旧選手名簿,BH$1,FALSE))</f>
        <v/>
      </c>
      <c r="BI26" s="417"/>
      <c r="BJ26" s="417"/>
      <c r="BK26" s="417"/>
      <c r="BL26" s="417"/>
      <c r="BM26" s="417" t="str">
        <f ca="1">IF($K26="","",VLOOKUP($K26,旧選手名簿,BM$1,FALSE))</f>
        <v/>
      </c>
      <c r="BN26" s="417"/>
      <c r="BO26" s="417"/>
      <c r="BP26" s="417"/>
      <c r="BQ26" s="417"/>
      <c r="BS26" s="128"/>
      <c r="BT26" s="128"/>
      <c r="BU26" s="128"/>
    </row>
    <row r="27" spans="1:73" ht="14.4" customHeight="1">
      <c r="A27" s="128"/>
      <c r="G27" s="424"/>
      <c r="H27" s="424"/>
      <c r="I27" s="424"/>
      <c r="J27" s="424"/>
      <c r="K27" s="417"/>
      <c r="L27" s="417"/>
      <c r="M27" s="417"/>
      <c r="N27" s="417"/>
      <c r="O27" s="417"/>
      <c r="P27" s="417"/>
      <c r="Q27" s="417"/>
      <c r="R27" s="417"/>
      <c r="S27" s="417"/>
      <c r="T27" s="417"/>
      <c r="U27" s="417"/>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c r="BB27" s="417"/>
      <c r="BC27" s="417"/>
      <c r="BD27" s="417"/>
      <c r="BE27" s="417"/>
      <c r="BF27" s="417"/>
      <c r="BG27" s="417"/>
      <c r="BH27" s="417"/>
      <c r="BI27" s="417"/>
      <c r="BJ27" s="417"/>
      <c r="BK27" s="417"/>
      <c r="BL27" s="417"/>
      <c r="BM27" s="417"/>
      <c r="BN27" s="417"/>
      <c r="BO27" s="417"/>
      <c r="BP27" s="417"/>
      <c r="BQ27" s="417"/>
      <c r="BS27" s="128"/>
      <c r="BT27" s="128"/>
      <c r="BU27" s="128"/>
    </row>
    <row r="28" spans="1:73" ht="14.4" customHeight="1">
      <c r="A28" s="128"/>
      <c r="G28" s="424"/>
      <c r="H28" s="424"/>
      <c r="I28" s="424"/>
      <c r="J28" s="424"/>
      <c r="K28" s="417"/>
      <c r="L28" s="417"/>
      <c r="M28" s="417"/>
      <c r="N28" s="417"/>
      <c r="O28" s="417"/>
      <c r="P28" s="417"/>
      <c r="Q28" s="417"/>
      <c r="R28" s="417"/>
      <c r="S28" s="417"/>
      <c r="T28" s="417"/>
      <c r="U28" s="417"/>
      <c r="V28" s="417"/>
      <c r="W28" s="417"/>
      <c r="X28" s="417"/>
      <c r="Y28" s="417"/>
      <c r="Z28" s="417"/>
      <c r="AA28" s="417"/>
      <c r="AB28" s="417"/>
      <c r="AC28" s="417"/>
      <c r="AD28" s="417"/>
      <c r="AE28" s="417"/>
      <c r="AF28" s="417"/>
      <c r="AG28" s="417"/>
      <c r="AH28" s="417"/>
      <c r="AI28" s="417"/>
      <c r="AJ28" s="417"/>
      <c r="AK28" s="417"/>
      <c r="AL28" s="417"/>
      <c r="AM28" s="417"/>
      <c r="AN28" s="417"/>
      <c r="AO28" s="417"/>
      <c r="AP28" s="417"/>
      <c r="AQ28" s="417"/>
      <c r="AR28" s="417"/>
      <c r="AS28" s="417"/>
      <c r="AT28" s="417"/>
      <c r="AU28" s="417"/>
      <c r="AV28" s="417"/>
      <c r="AW28" s="417"/>
      <c r="AX28" s="417"/>
      <c r="AY28" s="417"/>
      <c r="AZ28" s="417"/>
      <c r="BA28" s="417"/>
      <c r="BB28" s="417"/>
      <c r="BC28" s="417"/>
      <c r="BD28" s="417"/>
      <c r="BE28" s="417"/>
      <c r="BF28" s="417"/>
      <c r="BG28" s="417"/>
      <c r="BH28" s="417"/>
      <c r="BI28" s="417"/>
      <c r="BJ28" s="417"/>
      <c r="BK28" s="417"/>
      <c r="BL28" s="417"/>
      <c r="BM28" s="417"/>
      <c r="BN28" s="417"/>
      <c r="BO28" s="417"/>
      <c r="BP28" s="417"/>
      <c r="BQ28" s="417"/>
      <c r="BS28" s="128"/>
      <c r="BT28" s="128"/>
      <c r="BU28" s="128"/>
    </row>
    <row r="29" spans="1:73" ht="14.4" customHeight="1">
      <c r="A29" s="128">
        <f>A26+1</f>
        <v>8</v>
      </c>
      <c r="G29" s="424">
        <v>4</v>
      </c>
      <c r="H29" s="424"/>
      <c r="I29" s="424"/>
      <c r="J29" s="424"/>
      <c r="K29" s="445" t="str">
        <f ca="1">IF(INDEX(入力,$A29,K$1)="","",INDEX(入力,$A29,K$1))</f>
        <v/>
      </c>
      <c r="L29" s="446"/>
      <c r="M29" s="446"/>
      <c r="N29" s="446"/>
      <c r="O29" s="446"/>
      <c r="P29" s="446"/>
      <c r="Q29" s="446"/>
      <c r="R29" s="446"/>
      <c r="S29" s="446"/>
      <c r="T29" s="447"/>
      <c r="U29" s="445" t="str">
        <f ca="1">IF($K29="","",VLOOKUP($K29,旧選手名簿,U$1,FALSE))</f>
        <v/>
      </c>
      <c r="V29" s="446"/>
      <c r="W29" s="446"/>
      <c r="X29" s="446"/>
      <c r="Y29" s="446"/>
      <c r="Z29" s="446"/>
      <c r="AA29" s="446"/>
      <c r="AB29" s="446"/>
      <c r="AC29" s="446"/>
      <c r="AD29" s="446"/>
      <c r="AE29" s="446">
        <f>IF(INDEX(入力シート!AE11:BC46,$A29,AE$1)="","",入力シート!$AG$1*100+INDEX(入力シート!AE11:BC46,$A29,AE$1))</f>
        <v>9006</v>
      </c>
      <c r="AF29" s="446"/>
      <c r="AG29" s="446"/>
      <c r="AH29" s="446"/>
      <c r="AI29" s="446"/>
      <c r="AJ29" s="446"/>
      <c r="AK29" s="446"/>
      <c r="AL29" s="446"/>
      <c r="AM29" s="446"/>
      <c r="AN29" s="447"/>
      <c r="AO29" s="445" t="str">
        <f ca="1">IF($K29="","",VLOOKUP($K29,旧選手名簿,AO$1,FALSE))</f>
        <v/>
      </c>
      <c r="AP29" s="446"/>
      <c r="AQ29" s="446"/>
      <c r="AR29" s="446"/>
      <c r="AS29" s="446"/>
      <c r="AT29" s="446"/>
      <c r="AU29" s="446"/>
      <c r="AV29" s="446"/>
      <c r="AW29" s="446"/>
      <c r="AX29" s="446"/>
      <c r="AY29" s="446"/>
      <c r="AZ29" s="446"/>
      <c r="BA29" s="446"/>
      <c r="BB29" s="446"/>
      <c r="BC29" s="446"/>
      <c r="BD29" s="446"/>
      <c r="BE29" s="446"/>
      <c r="BF29" s="446"/>
      <c r="BG29" s="447"/>
      <c r="BH29" s="445" t="str">
        <f ca="1">IF($K29="","",VLOOKUP($K29,旧選手名簿,BH$1,FALSE))</f>
        <v/>
      </c>
      <c r="BI29" s="446"/>
      <c r="BJ29" s="446"/>
      <c r="BK29" s="446"/>
      <c r="BL29" s="447"/>
      <c r="BM29" s="445" t="str">
        <f ca="1">IF($K29="","",VLOOKUP($K29,旧選手名簿,BM$1,FALSE))</f>
        <v/>
      </c>
      <c r="BN29" s="446"/>
      <c r="BO29" s="446"/>
      <c r="BP29" s="446"/>
      <c r="BQ29" s="447"/>
      <c r="BS29" s="128"/>
      <c r="BT29" s="128"/>
      <c r="BU29" s="128"/>
    </row>
    <row r="30" spans="1:73" ht="14.4" customHeight="1">
      <c r="A30" s="128"/>
      <c r="G30" s="424"/>
      <c r="H30" s="424"/>
      <c r="I30" s="424"/>
      <c r="J30" s="424"/>
      <c r="K30" s="448"/>
      <c r="L30" s="449"/>
      <c r="M30" s="449"/>
      <c r="N30" s="449"/>
      <c r="O30" s="449"/>
      <c r="P30" s="449"/>
      <c r="Q30" s="449"/>
      <c r="R30" s="449"/>
      <c r="S30" s="449"/>
      <c r="T30" s="450"/>
      <c r="U30" s="448"/>
      <c r="V30" s="449"/>
      <c r="W30" s="449"/>
      <c r="X30" s="449"/>
      <c r="Y30" s="449"/>
      <c r="Z30" s="449"/>
      <c r="AA30" s="449"/>
      <c r="AB30" s="449"/>
      <c r="AC30" s="449"/>
      <c r="AD30" s="449"/>
      <c r="AE30" s="449"/>
      <c r="AF30" s="449"/>
      <c r="AG30" s="449"/>
      <c r="AH30" s="449"/>
      <c r="AI30" s="449"/>
      <c r="AJ30" s="449"/>
      <c r="AK30" s="449"/>
      <c r="AL30" s="449"/>
      <c r="AM30" s="449"/>
      <c r="AN30" s="450"/>
      <c r="AO30" s="448"/>
      <c r="AP30" s="449"/>
      <c r="AQ30" s="449"/>
      <c r="AR30" s="449"/>
      <c r="AS30" s="449"/>
      <c r="AT30" s="449"/>
      <c r="AU30" s="449"/>
      <c r="AV30" s="449"/>
      <c r="AW30" s="449"/>
      <c r="AX30" s="449"/>
      <c r="AY30" s="449"/>
      <c r="AZ30" s="449"/>
      <c r="BA30" s="449"/>
      <c r="BB30" s="449"/>
      <c r="BC30" s="449"/>
      <c r="BD30" s="449"/>
      <c r="BE30" s="449"/>
      <c r="BF30" s="449"/>
      <c r="BG30" s="450"/>
      <c r="BH30" s="448"/>
      <c r="BI30" s="449"/>
      <c r="BJ30" s="449"/>
      <c r="BK30" s="449"/>
      <c r="BL30" s="450"/>
      <c r="BM30" s="448"/>
      <c r="BN30" s="449"/>
      <c r="BO30" s="449"/>
      <c r="BP30" s="449"/>
      <c r="BQ30" s="450"/>
      <c r="BS30" s="128"/>
      <c r="BT30" s="128"/>
      <c r="BU30" s="128"/>
    </row>
    <row r="31" spans="1:73" ht="14.4" customHeight="1">
      <c r="A31" s="128"/>
      <c r="G31" s="424"/>
      <c r="H31" s="424"/>
      <c r="I31" s="424"/>
      <c r="J31" s="424"/>
      <c r="K31" s="451"/>
      <c r="L31" s="452"/>
      <c r="M31" s="452"/>
      <c r="N31" s="452"/>
      <c r="O31" s="452"/>
      <c r="P31" s="452"/>
      <c r="Q31" s="452"/>
      <c r="R31" s="452"/>
      <c r="S31" s="452"/>
      <c r="T31" s="453"/>
      <c r="U31" s="451"/>
      <c r="V31" s="452"/>
      <c r="W31" s="452"/>
      <c r="X31" s="452"/>
      <c r="Y31" s="452"/>
      <c r="Z31" s="452"/>
      <c r="AA31" s="452"/>
      <c r="AB31" s="452"/>
      <c r="AC31" s="452"/>
      <c r="AD31" s="452"/>
      <c r="AE31" s="452"/>
      <c r="AF31" s="452"/>
      <c r="AG31" s="452"/>
      <c r="AH31" s="452"/>
      <c r="AI31" s="452"/>
      <c r="AJ31" s="452"/>
      <c r="AK31" s="452"/>
      <c r="AL31" s="452"/>
      <c r="AM31" s="452"/>
      <c r="AN31" s="453"/>
      <c r="AO31" s="451"/>
      <c r="AP31" s="452"/>
      <c r="AQ31" s="452"/>
      <c r="AR31" s="452"/>
      <c r="AS31" s="452"/>
      <c r="AT31" s="452"/>
      <c r="AU31" s="452"/>
      <c r="AV31" s="452"/>
      <c r="AW31" s="452"/>
      <c r="AX31" s="452"/>
      <c r="AY31" s="452"/>
      <c r="AZ31" s="452"/>
      <c r="BA31" s="452"/>
      <c r="BB31" s="452"/>
      <c r="BC31" s="452"/>
      <c r="BD31" s="452"/>
      <c r="BE31" s="452"/>
      <c r="BF31" s="452"/>
      <c r="BG31" s="453"/>
      <c r="BH31" s="451"/>
      <c r="BI31" s="452"/>
      <c r="BJ31" s="452"/>
      <c r="BK31" s="452"/>
      <c r="BL31" s="453"/>
      <c r="BM31" s="451"/>
      <c r="BN31" s="452"/>
      <c r="BO31" s="452"/>
      <c r="BP31" s="452"/>
      <c r="BQ31" s="453"/>
      <c r="BS31" s="128"/>
      <c r="BT31" s="128"/>
      <c r="BU31" s="128"/>
    </row>
    <row r="32" spans="1:73" ht="14.4" customHeight="1">
      <c r="A32" s="128">
        <f>A29+1</f>
        <v>9</v>
      </c>
      <c r="G32" s="424">
        <v>5</v>
      </c>
      <c r="H32" s="424"/>
      <c r="I32" s="424"/>
      <c r="J32" s="424"/>
      <c r="K32" s="417" t="str">
        <f ca="1">IF(INDEX(入力,$A32,K$1)="","",INDEX(入力,$A32,K$1))</f>
        <v/>
      </c>
      <c r="L32" s="417"/>
      <c r="M32" s="417"/>
      <c r="N32" s="417"/>
      <c r="O32" s="417"/>
      <c r="P32" s="417"/>
      <c r="Q32" s="417"/>
      <c r="R32" s="417"/>
      <c r="S32" s="417"/>
      <c r="T32" s="417"/>
      <c r="U32" s="417" t="str">
        <f ca="1">IF($K32="","",VLOOKUP($K32,旧選手名簿,U$1,FALSE))</f>
        <v/>
      </c>
      <c r="V32" s="417"/>
      <c r="W32" s="417"/>
      <c r="X32" s="417"/>
      <c r="Y32" s="417"/>
      <c r="Z32" s="417"/>
      <c r="AA32" s="417"/>
      <c r="AB32" s="417"/>
      <c r="AC32" s="417"/>
      <c r="AD32" s="417"/>
      <c r="AE32" s="417">
        <f>IF(INDEX(入力シート!AE14:BC49,$A32,AE$1)="","",入力シート!$AG$1*100+INDEX(入力シート!AE14:BC49,$A32,AE$1))</f>
        <v>9010</v>
      </c>
      <c r="AF32" s="417"/>
      <c r="AG32" s="417"/>
      <c r="AH32" s="417"/>
      <c r="AI32" s="417"/>
      <c r="AJ32" s="417"/>
      <c r="AK32" s="417"/>
      <c r="AL32" s="417"/>
      <c r="AM32" s="417"/>
      <c r="AN32" s="417"/>
      <c r="AO32" s="417" t="str">
        <f ca="1">IF($K32="","",VLOOKUP($K32,旧選手名簿,AO$1,FALSE))</f>
        <v/>
      </c>
      <c r="AP32" s="417"/>
      <c r="AQ32" s="417"/>
      <c r="AR32" s="417"/>
      <c r="AS32" s="417"/>
      <c r="AT32" s="417"/>
      <c r="AU32" s="417"/>
      <c r="AV32" s="417"/>
      <c r="AW32" s="417"/>
      <c r="AX32" s="417"/>
      <c r="AY32" s="417"/>
      <c r="AZ32" s="417"/>
      <c r="BA32" s="417"/>
      <c r="BB32" s="417"/>
      <c r="BC32" s="417"/>
      <c r="BD32" s="417"/>
      <c r="BE32" s="417"/>
      <c r="BF32" s="417"/>
      <c r="BG32" s="417"/>
      <c r="BH32" s="417" t="str">
        <f ca="1">IF($K32="","",VLOOKUP($K32,旧選手名簿,BH$1,FALSE))</f>
        <v/>
      </c>
      <c r="BI32" s="417"/>
      <c r="BJ32" s="417"/>
      <c r="BK32" s="417"/>
      <c r="BL32" s="417"/>
      <c r="BM32" s="417" t="str">
        <f ca="1">IF($K32="","",VLOOKUP($K32,旧選手名簿,BM$1,FALSE))</f>
        <v/>
      </c>
      <c r="BN32" s="417"/>
      <c r="BO32" s="417"/>
      <c r="BP32" s="417"/>
      <c r="BQ32" s="417"/>
      <c r="BS32" s="128"/>
      <c r="BT32" s="128"/>
      <c r="BU32" s="128"/>
    </row>
    <row r="33" spans="1:109" ht="14.4" customHeight="1">
      <c r="A33" s="128"/>
      <c r="G33" s="424"/>
      <c r="H33" s="424"/>
      <c r="I33" s="424"/>
      <c r="J33" s="424"/>
      <c r="K33" s="417"/>
      <c r="L33" s="417"/>
      <c r="M33" s="417"/>
      <c r="N33" s="417"/>
      <c r="O33" s="417"/>
      <c r="P33" s="417"/>
      <c r="Q33" s="417"/>
      <c r="R33" s="417"/>
      <c r="S33" s="417"/>
      <c r="T33" s="417"/>
      <c r="U33" s="417"/>
      <c r="V33" s="417"/>
      <c r="W33" s="417"/>
      <c r="X33" s="417"/>
      <c r="Y33" s="417"/>
      <c r="Z33" s="417"/>
      <c r="AA33" s="417"/>
      <c r="AB33" s="417"/>
      <c r="AC33" s="417"/>
      <c r="AD33" s="417"/>
      <c r="AE33" s="417"/>
      <c r="AF33" s="417"/>
      <c r="AG33" s="417"/>
      <c r="AH33" s="417"/>
      <c r="AI33" s="417"/>
      <c r="AJ33" s="417"/>
      <c r="AK33" s="417"/>
      <c r="AL33" s="417"/>
      <c r="AM33" s="417"/>
      <c r="AN33" s="417"/>
      <c r="AO33" s="417"/>
      <c r="AP33" s="417"/>
      <c r="AQ33" s="417"/>
      <c r="AR33" s="417"/>
      <c r="AS33" s="417"/>
      <c r="AT33" s="417"/>
      <c r="AU33" s="417"/>
      <c r="AV33" s="417"/>
      <c r="AW33" s="417"/>
      <c r="AX33" s="417"/>
      <c r="AY33" s="417"/>
      <c r="AZ33" s="417"/>
      <c r="BA33" s="417"/>
      <c r="BB33" s="417"/>
      <c r="BC33" s="417"/>
      <c r="BD33" s="417"/>
      <c r="BE33" s="417"/>
      <c r="BF33" s="417"/>
      <c r="BG33" s="417"/>
      <c r="BH33" s="417"/>
      <c r="BI33" s="417"/>
      <c r="BJ33" s="417"/>
      <c r="BK33" s="417"/>
      <c r="BL33" s="417"/>
      <c r="BM33" s="417"/>
      <c r="BN33" s="417"/>
      <c r="BO33" s="417"/>
      <c r="BP33" s="417"/>
      <c r="BQ33" s="417"/>
      <c r="BS33" s="128"/>
      <c r="BT33" s="128"/>
      <c r="BU33" s="128"/>
    </row>
    <row r="34" spans="1:109" ht="14.4" customHeight="1">
      <c r="A34" s="128"/>
      <c r="G34" s="424"/>
      <c r="H34" s="424"/>
      <c r="I34" s="424"/>
      <c r="J34" s="424"/>
      <c r="K34" s="417"/>
      <c r="L34" s="417"/>
      <c r="M34" s="417"/>
      <c r="N34" s="417"/>
      <c r="O34" s="417"/>
      <c r="P34" s="417"/>
      <c r="Q34" s="417"/>
      <c r="R34" s="417"/>
      <c r="S34" s="417"/>
      <c r="T34" s="417"/>
      <c r="U34" s="417"/>
      <c r="V34" s="417"/>
      <c r="W34" s="417"/>
      <c r="X34" s="417"/>
      <c r="Y34" s="417"/>
      <c r="Z34" s="417"/>
      <c r="AA34" s="417"/>
      <c r="AB34" s="417"/>
      <c r="AC34" s="417"/>
      <c r="AD34" s="417"/>
      <c r="AE34" s="417"/>
      <c r="AF34" s="417"/>
      <c r="AG34" s="417"/>
      <c r="AH34" s="417"/>
      <c r="AI34" s="417"/>
      <c r="AJ34" s="417"/>
      <c r="AK34" s="417"/>
      <c r="AL34" s="417"/>
      <c r="AM34" s="417"/>
      <c r="AN34" s="417"/>
      <c r="AO34" s="417"/>
      <c r="AP34" s="417"/>
      <c r="AQ34" s="417"/>
      <c r="AR34" s="417"/>
      <c r="AS34" s="417"/>
      <c r="AT34" s="417"/>
      <c r="AU34" s="417"/>
      <c r="AV34" s="417"/>
      <c r="AW34" s="417"/>
      <c r="AX34" s="417"/>
      <c r="AY34" s="417"/>
      <c r="AZ34" s="417"/>
      <c r="BA34" s="417"/>
      <c r="BB34" s="417"/>
      <c r="BC34" s="417"/>
      <c r="BD34" s="417"/>
      <c r="BE34" s="417"/>
      <c r="BF34" s="417"/>
      <c r="BG34" s="417"/>
      <c r="BH34" s="417"/>
      <c r="BI34" s="417"/>
      <c r="BJ34" s="417"/>
      <c r="BK34" s="417"/>
      <c r="BL34" s="417"/>
      <c r="BM34" s="417"/>
      <c r="BN34" s="417"/>
      <c r="BO34" s="417"/>
      <c r="BP34" s="417"/>
      <c r="BQ34" s="417"/>
      <c r="BS34" s="128"/>
      <c r="BT34" s="128"/>
      <c r="BU34" s="128"/>
    </row>
    <row r="35" spans="1:109" ht="14.4" customHeight="1">
      <c r="A35" s="128">
        <f>A32+1</f>
        <v>10</v>
      </c>
      <c r="G35" s="424" t="s">
        <v>22</v>
      </c>
      <c r="H35" s="424"/>
      <c r="I35" s="424"/>
      <c r="J35" s="424"/>
      <c r="K35" s="417" t="str">
        <f ca="1">IF(INDEX(入力,$A35,K$1)="","",INDEX(入力,$A35,K$1))</f>
        <v/>
      </c>
      <c r="L35" s="417"/>
      <c r="M35" s="417"/>
      <c r="N35" s="417"/>
      <c r="O35" s="417"/>
      <c r="P35" s="417"/>
      <c r="Q35" s="417"/>
      <c r="R35" s="417"/>
      <c r="S35" s="417"/>
      <c r="T35" s="417"/>
      <c r="U35" s="445" t="str">
        <f ca="1">IF($K35="","",VLOOKUP($K35,旧選手名簿,U$1,FALSE))</f>
        <v/>
      </c>
      <c r="V35" s="446"/>
      <c r="W35" s="446"/>
      <c r="X35" s="446"/>
      <c r="Y35" s="446"/>
      <c r="Z35" s="446"/>
      <c r="AA35" s="446"/>
      <c r="AB35" s="446"/>
      <c r="AC35" s="446"/>
      <c r="AD35" s="446"/>
      <c r="AE35" s="446">
        <f>IF(INDEX(入力シート!AE17:BC52,$A35,AE$1)="","",入力シート!$AG$1*100+INDEX(入力シート!AE17:BC52,$A35,AE$1))</f>
        <v>9014</v>
      </c>
      <c r="AF35" s="446"/>
      <c r="AG35" s="446"/>
      <c r="AH35" s="446"/>
      <c r="AI35" s="446"/>
      <c r="AJ35" s="446"/>
      <c r="AK35" s="446"/>
      <c r="AL35" s="446"/>
      <c r="AM35" s="446"/>
      <c r="AN35" s="447"/>
      <c r="AO35" s="417" t="str">
        <f ca="1">IF($K35="","",VLOOKUP($K35,旧選手名簿,AO$1,FALSE))</f>
        <v/>
      </c>
      <c r="AP35" s="417"/>
      <c r="AQ35" s="417"/>
      <c r="AR35" s="417"/>
      <c r="AS35" s="417"/>
      <c r="AT35" s="417"/>
      <c r="AU35" s="417"/>
      <c r="AV35" s="417"/>
      <c r="AW35" s="417"/>
      <c r="AX35" s="417"/>
      <c r="AY35" s="417"/>
      <c r="AZ35" s="417"/>
      <c r="BA35" s="417"/>
      <c r="BB35" s="417"/>
      <c r="BC35" s="417"/>
      <c r="BD35" s="417"/>
      <c r="BE35" s="417"/>
      <c r="BF35" s="417"/>
      <c r="BG35" s="417"/>
      <c r="BH35" s="417" t="str">
        <f ca="1">IF($K35="","",VLOOKUP($K35,旧選手名簿,BH$1,FALSE))</f>
        <v/>
      </c>
      <c r="BI35" s="417"/>
      <c r="BJ35" s="417"/>
      <c r="BK35" s="417"/>
      <c r="BL35" s="417"/>
      <c r="BM35" s="417" t="str">
        <f ca="1">IF($K35="","",VLOOKUP($K35,旧選手名簿,BM$1,FALSE))</f>
        <v/>
      </c>
      <c r="BN35" s="417"/>
      <c r="BO35" s="417"/>
      <c r="BP35" s="417"/>
      <c r="BQ35" s="417"/>
      <c r="BS35" s="128"/>
      <c r="BT35" s="128"/>
      <c r="BU35" s="128"/>
    </row>
    <row r="36" spans="1:109" ht="14.4" customHeight="1">
      <c r="A36" s="128"/>
      <c r="G36" s="424"/>
      <c r="H36" s="424"/>
      <c r="I36" s="424"/>
      <c r="J36" s="424"/>
      <c r="K36" s="417"/>
      <c r="L36" s="417"/>
      <c r="M36" s="417"/>
      <c r="N36" s="417"/>
      <c r="O36" s="417"/>
      <c r="P36" s="417"/>
      <c r="Q36" s="417"/>
      <c r="R36" s="417"/>
      <c r="S36" s="417"/>
      <c r="T36" s="417"/>
      <c r="U36" s="448"/>
      <c r="V36" s="449"/>
      <c r="W36" s="449"/>
      <c r="X36" s="449"/>
      <c r="Y36" s="449"/>
      <c r="Z36" s="449"/>
      <c r="AA36" s="449"/>
      <c r="AB36" s="449"/>
      <c r="AC36" s="449"/>
      <c r="AD36" s="449"/>
      <c r="AE36" s="449"/>
      <c r="AF36" s="449"/>
      <c r="AG36" s="449"/>
      <c r="AH36" s="449"/>
      <c r="AI36" s="449"/>
      <c r="AJ36" s="449"/>
      <c r="AK36" s="449"/>
      <c r="AL36" s="449"/>
      <c r="AM36" s="449"/>
      <c r="AN36" s="450"/>
      <c r="AO36" s="417"/>
      <c r="AP36" s="417"/>
      <c r="AQ36" s="417"/>
      <c r="AR36" s="417"/>
      <c r="AS36" s="417"/>
      <c r="AT36" s="417"/>
      <c r="AU36" s="417"/>
      <c r="AV36" s="417"/>
      <c r="AW36" s="417"/>
      <c r="AX36" s="417"/>
      <c r="AY36" s="417"/>
      <c r="AZ36" s="417"/>
      <c r="BA36" s="417"/>
      <c r="BB36" s="417"/>
      <c r="BC36" s="417"/>
      <c r="BD36" s="417"/>
      <c r="BE36" s="417"/>
      <c r="BF36" s="417"/>
      <c r="BG36" s="417"/>
      <c r="BH36" s="417"/>
      <c r="BI36" s="417"/>
      <c r="BJ36" s="417"/>
      <c r="BK36" s="417"/>
      <c r="BL36" s="417"/>
      <c r="BM36" s="417"/>
      <c r="BN36" s="417"/>
      <c r="BO36" s="417"/>
      <c r="BP36" s="417"/>
      <c r="BQ36" s="417"/>
      <c r="BS36" s="128"/>
      <c r="BT36" s="128"/>
      <c r="BU36" s="128"/>
    </row>
    <row r="37" spans="1:109" ht="14.4" customHeight="1">
      <c r="A37" s="128"/>
      <c r="G37" s="424"/>
      <c r="H37" s="424"/>
      <c r="I37" s="424"/>
      <c r="J37" s="424"/>
      <c r="K37" s="417"/>
      <c r="L37" s="417"/>
      <c r="M37" s="417"/>
      <c r="N37" s="417"/>
      <c r="O37" s="417"/>
      <c r="P37" s="417"/>
      <c r="Q37" s="417"/>
      <c r="R37" s="417"/>
      <c r="S37" s="417"/>
      <c r="T37" s="417"/>
      <c r="U37" s="451"/>
      <c r="V37" s="452"/>
      <c r="W37" s="452"/>
      <c r="X37" s="452"/>
      <c r="Y37" s="452"/>
      <c r="Z37" s="452"/>
      <c r="AA37" s="452"/>
      <c r="AB37" s="452"/>
      <c r="AC37" s="452"/>
      <c r="AD37" s="452"/>
      <c r="AE37" s="452"/>
      <c r="AF37" s="452"/>
      <c r="AG37" s="452"/>
      <c r="AH37" s="452"/>
      <c r="AI37" s="452"/>
      <c r="AJ37" s="452"/>
      <c r="AK37" s="452"/>
      <c r="AL37" s="452"/>
      <c r="AM37" s="452"/>
      <c r="AN37" s="453"/>
      <c r="AO37" s="417"/>
      <c r="AP37" s="417"/>
      <c r="AQ37" s="417"/>
      <c r="AR37" s="417"/>
      <c r="AS37" s="417"/>
      <c r="AT37" s="417"/>
      <c r="AU37" s="417"/>
      <c r="AV37" s="417"/>
      <c r="AW37" s="417"/>
      <c r="AX37" s="417"/>
      <c r="AY37" s="417"/>
      <c r="AZ37" s="417"/>
      <c r="BA37" s="417"/>
      <c r="BB37" s="417"/>
      <c r="BC37" s="417"/>
      <c r="BD37" s="417"/>
      <c r="BE37" s="417"/>
      <c r="BF37" s="417"/>
      <c r="BG37" s="417"/>
      <c r="BH37" s="417"/>
      <c r="BI37" s="417"/>
      <c r="BJ37" s="417"/>
      <c r="BK37" s="417"/>
      <c r="BL37" s="417"/>
      <c r="BM37" s="417"/>
      <c r="BN37" s="417"/>
      <c r="BO37" s="417"/>
      <c r="BP37" s="417"/>
      <c r="BQ37" s="417"/>
      <c r="BS37" s="128"/>
      <c r="BT37" s="128"/>
      <c r="BU37" s="128"/>
    </row>
    <row r="38" spans="1:109" ht="14.4" customHeight="1">
      <c r="A38" s="128">
        <f>A35+1</f>
        <v>11</v>
      </c>
      <c r="G38" s="424" t="s">
        <v>23</v>
      </c>
      <c r="H38" s="424"/>
      <c r="I38" s="424"/>
      <c r="J38" s="424"/>
      <c r="K38" s="417" t="str">
        <f ca="1">IF(INDEX(入力,$A38,K$1)="","",INDEX(入力,$A38,K$1))</f>
        <v/>
      </c>
      <c r="L38" s="417"/>
      <c r="M38" s="417"/>
      <c r="N38" s="417"/>
      <c r="O38" s="417"/>
      <c r="P38" s="417"/>
      <c r="Q38" s="417"/>
      <c r="R38" s="417"/>
      <c r="S38" s="417"/>
      <c r="T38" s="417"/>
      <c r="U38" s="417" t="str">
        <f ca="1">IF($K38="","",VLOOKUP($K38,旧選手名簿,U$1,FALSE))</f>
        <v/>
      </c>
      <c r="V38" s="417"/>
      <c r="W38" s="417"/>
      <c r="X38" s="417"/>
      <c r="Y38" s="417"/>
      <c r="Z38" s="417"/>
      <c r="AA38" s="417"/>
      <c r="AB38" s="417"/>
      <c r="AC38" s="417"/>
      <c r="AD38" s="417"/>
      <c r="AE38" s="417">
        <f>IF(INDEX(入力シート!AE20:BC55,$A38,AE$1)="","",入力シート!$AG$1*100+INDEX(入力シート!AE20:BC55,$A38,AE$1))</f>
        <v>9018</v>
      </c>
      <c r="AF38" s="417"/>
      <c r="AG38" s="417"/>
      <c r="AH38" s="417"/>
      <c r="AI38" s="417"/>
      <c r="AJ38" s="417"/>
      <c r="AK38" s="417"/>
      <c r="AL38" s="417"/>
      <c r="AM38" s="417"/>
      <c r="AN38" s="417"/>
      <c r="AO38" s="417" t="str">
        <f ca="1">IF($K38="","",VLOOKUP($K38,旧選手名簿,AO$1,FALSE))</f>
        <v/>
      </c>
      <c r="AP38" s="417"/>
      <c r="AQ38" s="417"/>
      <c r="AR38" s="417"/>
      <c r="AS38" s="417"/>
      <c r="AT38" s="417"/>
      <c r="AU38" s="417"/>
      <c r="AV38" s="417"/>
      <c r="AW38" s="417"/>
      <c r="AX38" s="417"/>
      <c r="AY38" s="417"/>
      <c r="AZ38" s="417"/>
      <c r="BA38" s="417"/>
      <c r="BB38" s="417"/>
      <c r="BC38" s="417"/>
      <c r="BD38" s="417"/>
      <c r="BE38" s="417"/>
      <c r="BF38" s="417"/>
      <c r="BG38" s="417"/>
      <c r="BH38" s="417" t="str">
        <f ca="1">IF($K38="","",VLOOKUP($K38,旧選手名簿,BH$1,FALSE))</f>
        <v/>
      </c>
      <c r="BI38" s="417"/>
      <c r="BJ38" s="417"/>
      <c r="BK38" s="417"/>
      <c r="BL38" s="417"/>
      <c r="BM38" s="417" t="str">
        <f ca="1">IF($K38="","",VLOOKUP($K38,旧選手名簿,BM$1,FALSE))</f>
        <v/>
      </c>
      <c r="BN38" s="417"/>
      <c r="BO38" s="417"/>
      <c r="BP38" s="417"/>
      <c r="BQ38" s="417"/>
      <c r="BS38" s="128"/>
      <c r="BT38" s="128"/>
      <c r="BU38" s="128"/>
    </row>
    <row r="39" spans="1:109" ht="14.4" customHeight="1">
      <c r="A39" s="128"/>
      <c r="G39" s="424"/>
      <c r="H39" s="424"/>
      <c r="I39" s="424"/>
      <c r="J39" s="424"/>
      <c r="K39" s="417"/>
      <c r="L39" s="417"/>
      <c r="M39" s="417"/>
      <c r="N39" s="417"/>
      <c r="O39" s="417"/>
      <c r="P39" s="417"/>
      <c r="Q39" s="417"/>
      <c r="R39" s="417"/>
      <c r="S39" s="417"/>
      <c r="T39" s="417"/>
      <c r="U39" s="417"/>
      <c r="V39" s="417"/>
      <c r="W39" s="417"/>
      <c r="X39" s="417"/>
      <c r="Y39" s="417"/>
      <c r="Z39" s="417"/>
      <c r="AA39" s="417"/>
      <c r="AB39" s="417"/>
      <c r="AC39" s="417"/>
      <c r="AD39" s="417"/>
      <c r="AE39" s="417"/>
      <c r="AF39" s="417"/>
      <c r="AG39" s="417"/>
      <c r="AH39" s="417"/>
      <c r="AI39" s="417"/>
      <c r="AJ39" s="417"/>
      <c r="AK39" s="417"/>
      <c r="AL39" s="417"/>
      <c r="AM39" s="417"/>
      <c r="AN39" s="417"/>
      <c r="AO39" s="417"/>
      <c r="AP39" s="417"/>
      <c r="AQ39" s="417"/>
      <c r="AR39" s="417"/>
      <c r="AS39" s="417"/>
      <c r="AT39" s="417"/>
      <c r="AU39" s="417"/>
      <c r="AV39" s="417"/>
      <c r="AW39" s="417"/>
      <c r="AX39" s="417"/>
      <c r="AY39" s="417"/>
      <c r="AZ39" s="417"/>
      <c r="BA39" s="417"/>
      <c r="BB39" s="417"/>
      <c r="BC39" s="417"/>
      <c r="BD39" s="417"/>
      <c r="BE39" s="417"/>
      <c r="BF39" s="417"/>
      <c r="BG39" s="417"/>
      <c r="BH39" s="417"/>
      <c r="BI39" s="417"/>
      <c r="BJ39" s="417"/>
      <c r="BK39" s="417"/>
      <c r="BL39" s="417"/>
      <c r="BM39" s="417"/>
      <c r="BN39" s="417"/>
      <c r="BO39" s="417"/>
      <c r="BP39" s="417"/>
      <c r="BQ39" s="417"/>
      <c r="BS39" s="128"/>
      <c r="BT39" s="128"/>
      <c r="BU39" s="128"/>
    </row>
    <row r="40" spans="1:109" ht="14.4" customHeight="1">
      <c r="A40" s="128"/>
      <c r="G40" s="424"/>
      <c r="H40" s="424"/>
      <c r="I40" s="424"/>
      <c r="J40" s="424"/>
      <c r="K40" s="417"/>
      <c r="L40" s="417"/>
      <c r="M40" s="417"/>
      <c r="N40" s="417"/>
      <c r="O40" s="417"/>
      <c r="P40" s="417"/>
      <c r="Q40" s="417"/>
      <c r="R40" s="417"/>
      <c r="S40" s="417"/>
      <c r="T40" s="417"/>
      <c r="U40" s="417"/>
      <c r="V40" s="417"/>
      <c r="W40" s="417"/>
      <c r="X40" s="417"/>
      <c r="Y40" s="417"/>
      <c r="Z40" s="417"/>
      <c r="AA40" s="417"/>
      <c r="AB40" s="417"/>
      <c r="AC40" s="417"/>
      <c r="AD40" s="417"/>
      <c r="AE40" s="417"/>
      <c r="AF40" s="417"/>
      <c r="AG40" s="417"/>
      <c r="AH40" s="417"/>
      <c r="AI40" s="417"/>
      <c r="AJ40" s="417"/>
      <c r="AK40" s="417"/>
      <c r="AL40" s="417"/>
      <c r="AM40" s="417"/>
      <c r="AN40" s="417"/>
      <c r="AO40" s="417"/>
      <c r="AP40" s="417"/>
      <c r="AQ40" s="417"/>
      <c r="AR40" s="417"/>
      <c r="AS40" s="417"/>
      <c r="AT40" s="417"/>
      <c r="AU40" s="417"/>
      <c r="AV40" s="417"/>
      <c r="AW40" s="417"/>
      <c r="AX40" s="417"/>
      <c r="AY40" s="417"/>
      <c r="AZ40" s="417"/>
      <c r="BA40" s="417"/>
      <c r="BB40" s="417"/>
      <c r="BC40" s="417"/>
      <c r="BD40" s="417"/>
      <c r="BE40" s="417"/>
      <c r="BF40" s="417"/>
      <c r="BG40" s="417"/>
      <c r="BH40" s="417"/>
      <c r="BI40" s="417"/>
      <c r="BJ40" s="417"/>
      <c r="BK40" s="417"/>
      <c r="BL40" s="417"/>
      <c r="BM40" s="417"/>
      <c r="BN40" s="417"/>
      <c r="BO40" s="417"/>
      <c r="BP40" s="417"/>
      <c r="BQ40" s="417"/>
      <c r="BS40" s="128"/>
      <c r="BT40" s="128"/>
      <c r="BU40" s="128"/>
    </row>
    <row r="41" spans="1:109" ht="14.4" customHeight="1">
      <c r="A41" s="128"/>
      <c r="G41" s="23"/>
      <c r="H41" s="20"/>
      <c r="BG41" s="12"/>
      <c r="BH41" s="12"/>
      <c r="BI41" s="12"/>
      <c r="BJ41" s="12"/>
      <c r="BK41" s="12"/>
      <c r="BL41" s="12"/>
      <c r="BM41" s="12"/>
      <c r="BN41" s="12"/>
      <c r="BO41" s="12"/>
      <c r="BP41" s="12"/>
      <c r="BQ41" s="22"/>
      <c r="BS41" s="128"/>
      <c r="BT41" s="128"/>
      <c r="BU41" s="128"/>
    </row>
    <row r="42" spans="1:109" ht="14.4">
      <c r="A42" s="128"/>
      <c r="G42" s="7"/>
      <c r="H42" s="8"/>
      <c r="BE42" s="477" t="s">
        <v>234</v>
      </c>
      <c r="BF42" s="477"/>
      <c r="BG42" s="477"/>
      <c r="BH42" s="477"/>
      <c r="BI42" s="477"/>
      <c r="BJ42" s="477"/>
      <c r="BK42" s="477"/>
      <c r="BL42" s="477"/>
      <c r="BM42" s="477"/>
      <c r="BN42" s="477"/>
      <c r="BO42" s="477"/>
      <c r="BP42" s="477"/>
      <c r="BQ42" s="478"/>
      <c r="BS42" s="128"/>
      <c r="BT42" s="128"/>
      <c r="BU42" s="128"/>
    </row>
    <row r="43" spans="1:109">
      <c r="A43" s="128"/>
      <c r="G43" s="489" t="s">
        <v>4</v>
      </c>
      <c r="H43" s="460"/>
      <c r="I43" s="460"/>
      <c r="J43" s="460"/>
      <c r="K43" s="460"/>
      <c r="L43" s="460"/>
      <c r="M43" s="460"/>
      <c r="N43" s="460"/>
      <c r="O43" s="460"/>
      <c r="P43" s="8"/>
      <c r="Q43" s="8"/>
      <c r="R43" s="458" t="s">
        <v>20</v>
      </c>
      <c r="S43" s="458"/>
      <c r="T43" s="458"/>
      <c r="U43" s="458"/>
      <c r="V43" s="458"/>
      <c r="W43" s="458"/>
      <c r="X43" s="458"/>
      <c r="Y43" s="485" t="str">
        <f ca="1">IF(COUNT(K20:T40)&lt;5,"",1)</f>
        <v/>
      </c>
      <c r="Z43" s="485"/>
      <c r="AA43" s="485"/>
      <c r="AB43" s="485"/>
      <c r="AC43" s="485"/>
      <c r="AD43" s="485"/>
      <c r="AE43" s="485"/>
      <c r="AF43" s="485"/>
      <c r="AG43" s="485"/>
      <c r="AH43" s="485"/>
      <c r="AI43" s="485"/>
      <c r="AJ43" s="485"/>
      <c r="AK43" s="485"/>
      <c r="AL43" s="485"/>
      <c r="AM43" s="485"/>
      <c r="AN43" s="485"/>
      <c r="AO43" s="485"/>
      <c r="AP43" s="485" t="s">
        <v>47</v>
      </c>
      <c r="AQ43" s="485"/>
      <c r="AR43" s="491" t="str">
        <f ca="1">IF(AND(COUNT(K20:T34)&gt;0,COUNT(K20:T34)&lt;5),COUNT(K20:T34),"")</f>
        <v/>
      </c>
      <c r="AS43" s="491"/>
      <c r="AT43" s="491"/>
      <c r="AU43" s="491"/>
      <c r="AV43" s="491"/>
      <c r="AW43" s="491"/>
      <c r="AX43" s="491"/>
      <c r="AY43" s="491"/>
      <c r="AZ43" s="491"/>
      <c r="BA43" s="491"/>
      <c r="BB43" s="491"/>
      <c r="BC43" s="491"/>
      <c r="BD43" s="491"/>
      <c r="BE43" s="409" t="str">
        <f ca="1">IF(Y43&lt;&gt;"",2500,IF(AR43&lt;5,AR43*500,"　　　円"))</f>
        <v>　　　円</v>
      </c>
      <c r="BF43" s="409"/>
      <c r="BG43" s="409"/>
      <c r="BH43" s="409"/>
      <c r="BI43" s="409"/>
      <c r="BJ43" s="409"/>
      <c r="BK43" s="409"/>
      <c r="BL43" s="409"/>
      <c r="BM43" s="409"/>
      <c r="BN43" s="409"/>
      <c r="BO43" s="409"/>
      <c r="BP43" s="409"/>
      <c r="BQ43" s="410"/>
      <c r="BS43" s="128"/>
      <c r="BT43" s="128"/>
      <c r="BU43" s="128"/>
      <c r="BW43" s="1" t="str">
        <f ca="1">IF(AND(COUNT(BK14:BT22)&lt;3,COUNT(BK30:BT38)=0),"",IF(AND(COUNT(BK14:BT22)=3,COUNT(BK30:BT38)=0),1,IF(AND(COUNT(BK14:BT22)=3,COUNT(BK30:BT38)=3),2,"出場できません")))</f>
        <v/>
      </c>
      <c r="CP43" s="1" t="s">
        <v>46</v>
      </c>
      <c r="CR43" s="1" t="str">
        <f ca="1">IF(AND(COUNT(BK14:BT25,BK30:BT41)&gt;0,COUNT(BK14:BT25,BK30:BT41)&lt;3),COUNT(BK14:BT25,BK30:BT41),"")</f>
        <v/>
      </c>
      <c r="DE43" s="1" t="str">
        <f ca="1">IFERROR(IF(BW43&lt;&gt;"",BW43*1500,IF(CR43&lt;&gt;"",CR43*500,"　　　円")),"エラー")</f>
        <v>　　　円</v>
      </c>
    </row>
    <row r="44" spans="1:109" ht="14.4" customHeight="1">
      <c r="A44" s="128"/>
      <c r="G44" s="490"/>
      <c r="H44" s="461"/>
      <c r="I44" s="461"/>
      <c r="J44" s="461"/>
      <c r="K44" s="461"/>
      <c r="L44" s="461"/>
      <c r="M44" s="461"/>
      <c r="N44" s="461"/>
      <c r="O44" s="461"/>
      <c r="P44" s="11"/>
      <c r="Q44" s="11"/>
      <c r="R44" s="459"/>
      <c r="S44" s="459"/>
      <c r="T44" s="459"/>
      <c r="U44" s="459"/>
      <c r="V44" s="459"/>
      <c r="W44" s="459"/>
      <c r="X44" s="459"/>
      <c r="Y44" s="486"/>
      <c r="Z44" s="486"/>
      <c r="AA44" s="486"/>
      <c r="AB44" s="486"/>
      <c r="AC44" s="486"/>
      <c r="AD44" s="486"/>
      <c r="AE44" s="486"/>
      <c r="AF44" s="486"/>
      <c r="AG44" s="486"/>
      <c r="AH44" s="486"/>
      <c r="AI44" s="486"/>
      <c r="AJ44" s="486"/>
      <c r="AK44" s="486"/>
      <c r="AL44" s="486"/>
      <c r="AM44" s="486"/>
      <c r="AN44" s="486"/>
      <c r="AO44" s="486"/>
      <c r="AP44" s="486"/>
      <c r="AQ44" s="486"/>
      <c r="AR44" s="492"/>
      <c r="AS44" s="492"/>
      <c r="AT44" s="492"/>
      <c r="AU44" s="492"/>
      <c r="AV44" s="492"/>
      <c r="AW44" s="492"/>
      <c r="AX44" s="492"/>
      <c r="AY44" s="492"/>
      <c r="AZ44" s="492"/>
      <c r="BA44" s="492"/>
      <c r="BB44" s="492"/>
      <c r="BC44" s="492"/>
      <c r="BD44" s="492"/>
      <c r="BE44" s="411"/>
      <c r="BF44" s="411"/>
      <c r="BG44" s="411"/>
      <c r="BH44" s="411"/>
      <c r="BI44" s="411"/>
      <c r="BJ44" s="411"/>
      <c r="BK44" s="411"/>
      <c r="BL44" s="411"/>
      <c r="BM44" s="411"/>
      <c r="BN44" s="411"/>
      <c r="BO44" s="411"/>
      <c r="BP44" s="411"/>
      <c r="BQ44" s="412"/>
      <c r="BS44" s="128"/>
      <c r="BT44" s="128"/>
      <c r="BU44" s="128"/>
    </row>
    <row r="45" spans="1:109" ht="14.4" customHeight="1">
      <c r="A45" s="128"/>
      <c r="G45" s="462" t="s">
        <v>6</v>
      </c>
      <c r="H45" s="456"/>
      <c r="I45" s="456"/>
      <c r="J45" s="456"/>
      <c r="K45" s="456"/>
      <c r="L45" s="456"/>
      <c r="M45" s="456"/>
      <c r="N45" s="456"/>
      <c r="O45" s="456"/>
      <c r="P45" s="456"/>
      <c r="Q45" s="456"/>
      <c r="R45" s="456"/>
      <c r="S45" s="456"/>
      <c r="T45" s="456"/>
      <c r="U45" s="456"/>
      <c r="V45" s="456"/>
      <c r="W45" s="456"/>
      <c r="X45" s="456"/>
      <c r="Y45" s="456"/>
      <c r="Z45" s="456"/>
      <c r="AA45" s="456"/>
      <c r="AB45" s="456"/>
      <c r="AC45" s="456"/>
      <c r="AD45" s="456"/>
      <c r="AE45" s="456"/>
      <c r="AF45" s="456"/>
      <c r="AG45" s="456"/>
      <c r="AH45" s="456"/>
      <c r="AI45" s="456"/>
      <c r="AJ45" s="456"/>
      <c r="AK45" s="456"/>
      <c r="AL45" s="456"/>
      <c r="AM45" s="456"/>
      <c r="AN45" s="456"/>
      <c r="AO45" s="456"/>
      <c r="AP45" s="456"/>
      <c r="AQ45" s="456"/>
      <c r="AR45" s="456"/>
      <c r="AS45" s="456"/>
      <c r="AT45" s="456"/>
      <c r="AU45" s="456"/>
      <c r="AV45" s="456"/>
      <c r="AW45" s="456"/>
      <c r="AX45" s="456"/>
      <c r="AY45" s="456"/>
      <c r="AZ45" s="456"/>
      <c r="BA45" s="456"/>
      <c r="BB45" s="456"/>
      <c r="BC45" s="456"/>
      <c r="BD45" s="456"/>
      <c r="BE45" s="456"/>
      <c r="BF45" s="456"/>
      <c r="BG45" s="456"/>
      <c r="BH45" s="456"/>
      <c r="BI45" s="456"/>
      <c r="BJ45" s="456"/>
      <c r="BK45" s="456"/>
      <c r="BL45" s="456"/>
      <c r="BM45" s="456"/>
      <c r="BN45" s="456"/>
      <c r="BO45" s="456"/>
      <c r="BP45" s="456"/>
      <c r="BQ45" s="463"/>
      <c r="BS45" s="128"/>
      <c r="BT45" s="128"/>
      <c r="BU45" s="128"/>
    </row>
    <row r="46" spans="1:109" ht="14.4" customHeight="1">
      <c r="A46" s="128"/>
      <c r="G46" s="462"/>
      <c r="H46" s="456"/>
      <c r="I46" s="456"/>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6"/>
      <c r="AN46" s="456"/>
      <c r="AO46" s="456"/>
      <c r="AP46" s="456"/>
      <c r="AQ46" s="456"/>
      <c r="AR46" s="456"/>
      <c r="AS46" s="456"/>
      <c r="AT46" s="456"/>
      <c r="AU46" s="456"/>
      <c r="AV46" s="456"/>
      <c r="AW46" s="456"/>
      <c r="AX46" s="456"/>
      <c r="AY46" s="456"/>
      <c r="AZ46" s="456"/>
      <c r="BA46" s="456"/>
      <c r="BB46" s="456"/>
      <c r="BC46" s="456"/>
      <c r="BD46" s="456"/>
      <c r="BE46" s="456"/>
      <c r="BF46" s="456"/>
      <c r="BG46" s="456"/>
      <c r="BH46" s="456"/>
      <c r="BI46" s="456"/>
      <c r="BJ46" s="456"/>
      <c r="BK46" s="456"/>
      <c r="BL46" s="456"/>
      <c r="BM46" s="456"/>
      <c r="BN46" s="456"/>
      <c r="BO46" s="456"/>
      <c r="BP46" s="456"/>
      <c r="BQ46" s="463"/>
      <c r="BS46" s="128"/>
      <c r="BT46" s="128"/>
      <c r="BU46" s="128"/>
    </row>
    <row r="47" spans="1:109" ht="14.4" customHeight="1">
      <c r="A47" s="128">
        <v>2</v>
      </c>
      <c r="G47" s="7"/>
      <c r="I47" s="456" t="str">
        <f>IF(INDEX(入力,$A47,G$1)="","",INDEX(入力,$A47,G$1))</f>
        <v>令和 8 年 0 月 0 日</v>
      </c>
      <c r="J47" s="457"/>
      <c r="K47" s="457"/>
      <c r="L47" s="457"/>
      <c r="M47" s="457"/>
      <c r="N47" s="457"/>
      <c r="O47" s="457"/>
      <c r="P47" s="457"/>
      <c r="Q47" s="457"/>
      <c r="R47" s="457"/>
      <c r="S47" s="457"/>
      <c r="T47" s="457"/>
      <c r="U47" s="457"/>
      <c r="V47" s="457"/>
      <c r="W47" s="457"/>
      <c r="X47" s="457"/>
      <c r="Y47" s="457"/>
      <c r="Z47" s="457"/>
      <c r="AA47" s="457"/>
      <c r="AB47" s="457"/>
      <c r="AC47" s="457"/>
      <c r="BQ47" s="9"/>
      <c r="BS47" s="128"/>
      <c r="BT47" s="128"/>
      <c r="BU47" s="128"/>
    </row>
    <row r="48" spans="1:109" ht="14.4" customHeight="1">
      <c r="A48" s="128"/>
      <c r="G48" s="2"/>
      <c r="AC48" s="440" t="s">
        <v>5</v>
      </c>
      <c r="AD48" s="440"/>
      <c r="AE48" s="440"/>
      <c r="AF48" s="440"/>
      <c r="AG48" s="440"/>
      <c r="AH48" s="440"/>
      <c r="AI48" s="440"/>
      <c r="AM48" s="421" t="str">
        <f>入力シート!$AG$9</f>
        <v>〇〇</v>
      </c>
      <c r="AN48" s="421"/>
      <c r="AO48" s="421"/>
      <c r="AP48" s="421"/>
      <c r="AQ48" s="421"/>
      <c r="AR48" s="421"/>
      <c r="AS48" s="421"/>
      <c r="AT48" s="421"/>
      <c r="AU48" s="421"/>
      <c r="AV48" s="421"/>
      <c r="AW48" s="421"/>
      <c r="AX48" s="421"/>
      <c r="AY48" s="421"/>
      <c r="AZ48" s="421"/>
      <c r="BA48" s="421"/>
      <c r="BB48" s="421"/>
      <c r="BC48" s="421"/>
      <c r="BD48" s="421"/>
      <c r="BE48" s="421"/>
      <c r="BF48" s="421"/>
      <c r="BG48" s="421"/>
      <c r="BH48" s="421"/>
      <c r="BI48" s="421"/>
      <c r="BJ48" s="421"/>
      <c r="BK48" s="421"/>
      <c r="BL48" s="421"/>
      <c r="BM48" s="454" t="s">
        <v>12</v>
      </c>
      <c r="BN48" s="454"/>
      <c r="BO48" s="454"/>
      <c r="BQ48" s="3"/>
      <c r="BS48" s="128"/>
      <c r="BT48" s="128"/>
      <c r="BU48" s="128"/>
    </row>
    <row r="49" spans="1:73" ht="14.4" customHeight="1">
      <c r="A49" s="128"/>
      <c r="G49" s="2"/>
      <c r="AC49" s="440"/>
      <c r="AD49" s="440"/>
      <c r="AE49" s="440"/>
      <c r="AF49" s="440"/>
      <c r="AG49" s="440"/>
      <c r="AH49" s="440"/>
      <c r="AI49" s="440"/>
      <c r="AM49" s="421"/>
      <c r="AN49" s="421"/>
      <c r="AO49" s="421"/>
      <c r="AP49" s="421"/>
      <c r="AQ49" s="421"/>
      <c r="AR49" s="421"/>
      <c r="AS49" s="421"/>
      <c r="AT49" s="421"/>
      <c r="AU49" s="421"/>
      <c r="AV49" s="421"/>
      <c r="AW49" s="421"/>
      <c r="AX49" s="421"/>
      <c r="AY49" s="421"/>
      <c r="AZ49" s="421"/>
      <c r="BA49" s="421"/>
      <c r="BB49" s="421"/>
      <c r="BC49" s="421"/>
      <c r="BD49" s="421"/>
      <c r="BE49" s="421"/>
      <c r="BF49" s="421"/>
      <c r="BG49" s="421"/>
      <c r="BH49" s="421"/>
      <c r="BI49" s="421"/>
      <c r="BJ49" s="421"/>
      <c r="BK49" s="421"/>
      <c r="BL49" s="421"/>
      <c r="BM49" s="454"/>
      <c r="BN49" s="454"/>
      <c r="BO49" s="454"/>
      <c r="BQ49" s="3"/>
      <c r="BS49" s="128"/>
      <c r="BT49" s="128"/>
      <c r="BU49" s="128"/>
    </row>
    <row r="50" spans="1:73" ht="14.4" customHeight="1">
      <c r="A50" s="128"/>
      <c r="G50" s="4"/>
      <c r="H50" s="5"/>
      <c r="I50" s="5"/>
      <c r="J50" s="5"/>
      <c r="K50" s="5"/>
      <c r="L50" s="5"/>
      <c r="M50" s="5"/>
      <c r="N50" s="5"/>
      <c r="O50" s="5"/>
      <c r="P50" s="5"/>
      <c r="Q50" s="5"/>
      <c r="R50" s="5"/>
      <c r="S50" s="5"/>
      <c r="T50" s="5"/>
      <c r="U50" s="5"/>
      <c r="V50" s="5"/>
      <c r="W50" s="5"/>
      <c r="X50" s="5"/>
      <c r="Y50" s="5"/>
      <c r="Z50" s="5"/>
      <c r="AA50" s="5"/>
      <c r="AB50" s="5"/>
      <c r="AC50" s="443"/>
      <c r="AD50" s="443"/>
      <c r="AE50" s="443"/>
      <c r="AF50" s="443"/>
      <c r="AG50" s="443"/>
      <c r="AH50" s="443"/>
      <c r="AI50" s="443"/>
      <c r="AJ50" s="5"/>
      <c r="AK50" s="5"/>
      <c r="AL50" s="5"/>
      <c r="AM50" s="423"/>
      <c r="AN50" s="423"/>
      <c r="AO50" s="423"/>
      <c r="AP50" s="423"/>
      <c r="AQ50" s="423"/>
      <c r="AR50" s="423"/>
      <c r="AS50" s="423"/>
      <c r="AT50" s="423"/>
      <c r="AU50" s="423"/>
      <c r="AV50" s="423"/>
      <c r="AW50" s="423"/>
      <c r="AX50" s="423"/>
      <c r="AY50" s="423"/>
      <c r="AZ50" s="423"/>
      <c r="BA50" s="423"/>
      <c r="BB50" s="423"/>
      <c r="BC50" s="423"/>
      <c r="BD50" s="423"/>
      <c r="BE50" s="423"/>
      <c r="BF50" s="423"/>
      <c r="BG50" s="423"/>
      <c r="BH50" s="423"/>
      <c r="BI50" s="423"/>
      <c r="BJ50" s="423"/>
      <c r="BK50" s="423"/>
      <c r="BL50" s="423"/>
      <c r="BM50" s="455"/>
      <c r="BN50" s="455"/>
      <c r="BO50" s="455"/>
      <c r="BP50" s="5"/>
      <c r="BQ50" s="6"/>
      <c r="BS50" s="128"/>
      <c r="BT50" s="128"/>
      <c r="BU50" s="128"/>
    </row>
    <row r="51" spans="1:73" ht="14.4" customHeight="1">
      <c r="A51" s="128"/>
      <c r="BS51" s="128"/>
      <c r="BT51" s="128"/>
      <c r="BU51" s="128"/>
    </row>
    <row r="52" spans="1:73">
      <c r="A52" s="128"/>
      <c r="BS52" s="128"/>
      <c r="BT52" s="128"/>
      <c r="BU52" s="128"/>
    </row>
    <row r="53" spans="1:73">
      <c r="A53" s="128"/>
      <c r="BS53" s="128"/>
      <c r="BT53" s="128"/>
      <c r="BU53" s="128"/>
    </row>
    <row r="54" spans="1:73">
      <c r="A54" s="128"/>
      <c r="BS54" s="128"/>
      <c r="BT54" s="128"/>
      <c r="BU54" s="128"/>
    </row>
    <row r="55" spans="1:73">
      <c r="A55" s="128"/>
      <c r="B55" s="128"/>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128"/>
      <c r="AF55" s="128"/>
      <c r="AG55" s="128"/>
      <c r="AH55" s="128"/>
      <c r="AI55" s="128"/>
      <c r="AJ55" s="128"/>
      <c r="AK55" s="128"/>
      <c r="AL55" s="128"/>
      <c r="AM55" s="128"/>
      <c r="AN55" s="128"/>
      <c r="AO55" s="128"/>
      <c r="AP55" s="128"/>
      <c r="AQ55" s="128"/>
      <c r="AR55" s="128"/>
      <c r="AS55" s="128"/>
      <c r="AT55" s="128"/>
      <c r="AU55" s="128"/>
      <c r="AV55" s="128"/>
      <c r="AW55" s="128"/>
      <c r="AX55" s="128"/>
      <c r="AY55" s="128"/>
      <c r="AZ55" s="128"/>
      <c r="BA55" s="128"/>
      <c r="BB55" s="128"/>
      <c r="BC55" s="128"/>
      <c r="BD55" s="128"/>
      <c r="BE55" s="128"/>
      <c r="BF55" s="128"/>
      <c r="BG55" s="128"/>
      <c r="BH55" s="128"/>
      <c r="BI55" s="128"/>
      <c r="BJ55" s="128"/>
      <c r="BK55" s="128"/>
      <c r="BL55" s="128"/>
      <c r="BM55" s="128"/>
      <c r="BN55" s="128"/>
      <c r="BO55" s="128"/>
      <c r="BP55" s="128"/>
      <c r="BQ55" s="128"/>
      <c r="BR55" s="128"/>
      <c r="BS55" s="128"/>
      <c r="BT55" s="128"/>
      <c r="BU55" s="128"/>
    </row>
    <row r="56" spans="1:73">
      <c r="A56" s="128"/>
      <c r="B56" s="128"/>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128"/>
      <c r="AF56" s="128"/>
      <c r="AG56" s="128"/>
      <c r="AH56" s="128"/>
      <c r="AI56" s="128"/>
      <c r="AJ56" s="128"/>
      <c r="AK56" s="128"/>
      <c r="AL56" s="128"/>
      <c r="AM56" s="128"/>
      <c r="AN56" s="128"/>
      <c r="AO56" s="128"/>
      <c r="AP56" s="128"/>
      <c r="AQ56" s="128"/>
      <c r="AR56" s="128"/>
      <c r="AS56" s="128"/>
      <c r="AT56" s="128"/>
      <c r="AU56" s="128"/>
      <c r="AV56" s="128"/>
      <c r="AW56" s="128"/>
      <c r="AX56" s="128"/>
      <c r="AY56" s="128"/>
      <c r="AZ56" s="128"/>
      <c r="BA56" s="128"/>
      <c r="BB56" s="128"/>
      <c r="BC56" s="128"/>
      <c r="BD56" s="128"/>
      <c r="BE56" s="128"/>
      <c r="BF56" s="128"/>
      <c r="BG56" s="128"/>
      <c r="BH56" s="128"/>
      <c r="BI56" s="128"/>
      <c r="BJ56" s="128"/>
      <c r="BK56" s="128"/>
      <c r="BL56" s="128"/>
      <c r="BM56" s="128"/>
      <c r="BN56" s="128"/>
      <c r="BO56" s="128"/>
      <c r="BP56" s="128"/>
      <c r="BQ56" s="128"/>
      <c r="BR56" s="128"/>
      <c r="BS56" s="128"/>
      <c r="BT56" s="128"/>
      <c r="BU56" s="128"/>
    </row>
    <row r="57" spans="1:73">
      <c r="A57" s="128"/>
      <c r="B57" s="128"/>
      <c r="C57" s="128"/>
      <c r="D57" s="128"/>
      <c r="E57" s="12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8"/>
      <c r="AY57" s="128"/>
      <c r="AZ57" s="128"/>
      <c r="BA57" s="128"/>
      <c r="BB57" s="128"/>
      <c r="BC57" s="128"/>
      <c r="BD57" s="128"/>
      <c r="BE57" s="128"/>
      <c r="BF57" s="128"/>
      <c r="BG57" s="128"/>
      <c r="BH57" s="128"/>
      <c r="BI57" s="128"/>
      <c r="BJ57" s="128"/>
      <c r="BK57" s="128"/>
      <c r="BL57" s="128"/>
      <c r="BM57" s="128"/>
      <c r="BN57" s="128"/>
      <c r="BO57" s="128"/>
      <c r="BP57" s="128"/>
      <c r="BQ57" s="128"/>
      <c r="BR57" s="128"/>
      <c r="BS57" s="128"/>
      <c r="BT57" s="128"/>
      <c r="BU57" s="128"/>
    </row>
  </sheetData>
  <sheetProtection sheet="1" objects="1" scenarios="1"/>
  <mergeCells count="69">
    <mergeCell ref="BM38:BQ40"/>
    <mergeCell ref="G38:J40"/>
    <mergeCell ref="G43:O44"/>
    <mergeCell ref="G45:BQ46"/>
    <mergeCell ref="BH38:BL40"/>
    <mergeCell ref="AR43:BD44"/>
    <mergeCell ref="Y43:AO44"/>
    <mergeCell ref="AP43:AQ44"/>
    <mergeCell ref="K38:T40"/>
    <mergeCell ref="AO38:BG40"/>
    <mergeCell ref="G35:J37"/>
    <mergeCell ref="BM35:BQ37"/>
    <mergeCell ref="G32:J34"/>
    <mergeCell ref="U32:AN34"/>
    <mergeCell ref="AO32:BG34"/>
    <mergeCell ref="BH32:BL34"/>
    <mergeCell ref="U11:BQ13"/>
    <mergeCell ref="BB8:BQ10"/>
    <mergeCell ref="U8:BA10"/>
    <mergeCell ref="I14:Y15"/>
    <mergeCell ref="BM32:BQ34"/>
    <mergeCell ref="G18:J19"/>
    <mergeCell ref="K18:T19"/>
    <mergeCell ref="U18:AN19"/>
    <mergeCell ref="BM18:BQ19"/>
    <mergeCell ref="BH18:BL19"/>
    <mergeCell ref="AO18:BG19"/>
    <mergeCell ref="BM26:BQ28"/>
    <mergeCell ref="G23:J25"/>
    <mergeCell ref="BH23:BL25"/>
    <mergeCell ref="BH26:BL28"/>
    <mergeCell ref="G26:J28"/>
    <mergeCell ref="G20:J22"/>
    <mergeCell ref="BM20:BQ22"/>
    <mergeCell ref="BH20:BL22"/>
    <mergeCell ref="BM23:BQ25"/>
    <mergeCell ref="K20:T22"/>
    <mergeCell ref="BM48:BO50"/>
    <mergeCell ref="AC48:AI50"/>
    <mergeCell ref="AM48:BL50"/>
    <mergeCell ref="BM29:BQ31"/>
    <mergeCell ref="I47:AC47"/>
    <mergeCell ref="BH35:BL37"/>
    <mergeCell ref="K32:T34"/>
    <mergeCell ref="U38:AN40"/>
    <mergeCell ref="BE42:BQ42"/>
    <mergeCell ref="BE43:BQ44"/>
    <mergeCell ref="R43:X44"/>
    <mergeCell ref="G29:J31"/>
    <mergeCell ref="K29:T31"/>
    <mergeCell ref="U29:AN31"/>
    <mergeCell ref="AO29:BG31"/>
    <mergeCell ref="BH29:BL31"/>
    <mergeCell ref="Z3:AW4"/>
    <mergeCell ref="K35:T37"/>
    <mergeCell ref="U35:AN37"/>
    <mergeCell ref="AO35:BG37"/>
    <mergeCell ref="K26:T28"/>
    <mergeCell ref="U26:AN28"/>
    <mergeCell ref="AO26:BG28"/>
    <mergeCell ref="U20:AN22"/>
    <mergeCell ref="AO20:BG22"/>
    <mergeCell ref="K23:T25"/>
    <mergeCell ref="U23:AN25"/>
    <mergeCell ref="AO23:BG25"/>
    <mergeCell ref="AF14:BN15"/>
    <mergeCell ref="G5:BQ7"/>
    <mergeCell ref="G8:T10"/>
    <mergeCell ref="G11:T13"/>
  </mergeCells>
  <phoneticPr fontId="4"/>
  <pageMargins left="0.6692913385826772" right="0.70866141732283472" top="0.78740157480314965" bottom="0.27559055118110237" header="0.51181102362204722" footer="0.31496062992125984"/>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29</vt:i4>
      </vt:variant>
    </vt:vector>
  </HeadingPairs>
  <TitlesOfParts>
    <vt:vector size="55" baseType="lpstr">
      <vt:lpstr>顧問名簿</vt:lpstr>
      <vt:lpstr>顧名</vt:lpstr>
      <vt:lpstr>説明</vt:lpstr>
      <vt:lpstr>辞退届</vt:lpstr>
      <vt:lpstr>国女</vt:lpstr>
      <vt:lpstr>国男</vt:lpstr>
      <vt:lpstr>関女</vt:lpstr>
      <vt:lpstr>関男</vt:lpstr>
      <vt:lpstr>総1女</vt:lpstr>
      <vt:lpstr>総1男</vt:lpstr>
      <vt:lpstr>総2女</vt:lpstr>
      <vt:lpstr>総2男</vt:lpstr>
      <vt:lpstr>Web</vt:lpstr>
      <vt:lpstr>入力シート</vt:lpstr>
      <vt:lpstr>個女</vt:lpstr>
      <vt:lpstr>個男</vt:lpstr>
      <vt:lpstr>全１女</vt:lpstr>
      <vt:lpstr>全１男</vt:lpstr>
      <vt:lpstr>全２女</vt:lpstr>
      <vt:lpstr>全２男</vt:lpstr>
      <vt:lpstr>新女</vt:lpstr>
      <vt:lpstr>新男</vt:lpstr>
      <vt:lpstr>錬女 </vt:lpstr>
      <vt:lpstr>錬男</vt:lpstr>
      <vt:lpstr>地区女</vt:lpstr>
      <vt:lpstr>地区男</vt:lpstr>
      <vt:lpstr>関女!Print_Area</vt:lpstr>
      <vt:lpstr>関男!Print_Area</vt:lpstr>
      <vt:lpstr>個女!Print_Area</vt:lpstr>
      <vt:lpstr>個男!Print_Area</vt:lpstr>
      <vt:lpstr>顧名!Print_Area</vt:lpstr>
      <vt:lpstr>国女!Print_Area</vt:lpstr>
      <vt:lpstr>国男!Print_Area</vt:lpstr>
      <vt:lpstr>辞退届!Print_Area</vt:lpstr>
      <vt:lpstr>新女!Print_Area</vt:lpstr>
      <vt:lpstr>新男!Print_Area</vt:lpstr>
      <vt:lpstr>説明!Print_Area</vt:lpstr>
      <vt:lpstr>全１女!Print_Area</vt:lpstr>
      <vt:lpstr>全１男!Print_Area</vt:lpstr>
      <vt:lpstr>全２女!Print_Area</vt:lpstr>
      <vt:lpstr>全２男!Print_Area</vt:lpstr>
      <vt:lpstr>総1女!Print_Area</vt:lpstr>
      <vt:lpstr>総1男!Print_Area</vt:lpstr>
      <vt:lpstr>総2女!Print_Area</vt:lpstr>
      <vt:lpstr>総2男!Print_Area</vt:lpstr>
      <vt:lpstr>地区女!Print_Area</vt:lpstr>
      <vt:lpstr>地区男!Print_Area</vt:lpstr>
      <vt:lpstr>入力シート!Print_Area</vt:lpstr>
      <vt:lpstr>'錬女 '!Print_Area</vt:lpstr>
      <vt:lpstr>錬男!Print_Area</vt:lpstr>
      <vt:lpstr>旧リスト</vt:lpstr>
      <vt:lpstr>旧選手名簿</vt:lpstr>
      <vt:lpstr>新リスト</vt:lpstr>
      <vt:lpstr>新選手名簿</vt:lpstr>
      <vt:lpstr>入力</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高体連</dc:creator>
  <cp:lastModifiedBy>弓道専門部 神奈川県高体連</cp:lastModifiedBy>
  <cp:lastPrinted>2025-03-12T00:12:25Z</cp:lastPrinted>
  <dcterms:created xsi:type="dcterms:W3CDTF">2004-09-01T00:42:35Z</dcterms:created>
  <dcterms:modified xsi:type="dcterms:W3CDTF">2026-03-06T04:15:42Z</dcterms:modified>
</cp:coreProperties>
</file>